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epartments\АУП\Редакционно-издательский комплекс\НЕ ТРОГАТЬ\ПЛАН ИЗДАНИЙ\План 2021\"/>
    </mc:Choice>
  </mc:AlternateContent>
  <bookViews>
    <workbookView xWindow="-120" yWindow="-120" windowWidth="29040" windowHeight="15840" tabRatio="739" activeTab="9"/>
  </bookViews>
  <sheets>
    <sheet name="ГФ" sheetId="1" r:id="rId1"/>
    <sheet name="ИФФ" sheetId="2" r:id="rId2"/>
    <sheet name="ППФ" sheetId="3" r:id="rId3"/>
    <sheet name="СФ" sheetId="5" r:id="rId4"/>
    <sheet name="ФЕНМиТ" sheetId="6" r:id="rId5"/>
    <sheet name="ФКиИ" sheetId="7" r:id="rId6"/>
    <sheet name="ФСиЭ" sheetId="8" r:id="rId7"/>
    <sheet name="ФФКиС" sheetId="11" r:id="rId8"/>
    <sheet name="ФЭиУ" sheetId="12" r:id="rId9"/>
    <sheet name="ЭФ" sheetId="13" r:id="rId10"/>
    <sheet name="ЮФ" sheetId="14" r:id="rId11"/>
    <sheet name="РЦИО" sheetId="17" r:id="rId12"/>
    <sheet name="ГТК" sheetId="18" r:id="rId13"/>
    <sheet name="ВУЦ" sheetId="19" r:id="rId14"/>
    <sheet name="Общ. ун-т" sheetId="4" r:id="rId15"/>
    <sheet name="Вне ПЛАНА" sheetId="15" r:id="rId16"/>
    <sheet name="ИТОГО" sheetId="16" r:id="rId17"/>
  </sheets>
  <definedNames>
    <definedName name="_GoBack" localSheetId="5">ФКиИ!$D$13</definedName>
    <definedName name="_xlnm._FilterDatabase" localSheetId="14" hidden="1">'Общ. ун-т'!$A$5:$M$29</definedName>
    <definedName name="_xlnm.Print_Titles" localSheetId="15">'Вне ПЛАНА'!$3:$4</definedName>
    <definedName name="_xlnm.Print_Titles" localSheetId="0">ГФ!$3:$5</definedName>
    <definedName name="_xlnm.Print_Titles" localSheetId="1">ИФФ!$3:$5</definedName>
    <definedName name="_xlnm.Print_Titles" localSheetId="14">'Общ. ун-т'!$3:$5</definedName>
    <definedName name="_xlnm.Print_Titles" localSheetId="2">ППФ!$3:$5</definedName>
    <definedName name="_xlnm.Print_Titles" localSheetId="3">СФ!$3:$5</definedName>
    <definedName name="_xlnm.Print_Titles" localSheetId="4">ФЕНМиТ!$3:$5</definedName>
    <definedName name="_xlnm.Print_Titles" localSheetId="6">ФСиЭ!$3:$5</definedName>
    <definedName name="_xlnm.Print_Titles" localSheetId="7">ФФКиС!$3:$5</definedName>
    <definedName name="_xlnm.Print_Titles" localSheetId="8">ФЭиУ!$3:$5</definedName>
    <definedName name="_xlnm.Print_Titles" localSheetId="9">ЭФ!$3:$5</definedName>
    <definedName name="_xlnm.Print_Titles" localSheetId="10">ЮФ!$3:$5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8" l="1"/>
  <c r="M19" i="11" l="1"/>
  <c r="L19" i="11"/>
  <c r="L29" i="4" l="1"/>
  <c r="L35" i="3" l="1"/>
  <c r="L39" i="4" l="1"/>
  <c r="L13" i="17" l="1"/>
  <c r="M13" i="17"/>
  <c r="M20" i="5" l="1"/>
  <c r="M41" i="6" l="1"/>
  <c r="L34" i="13" l="1"/>
  <c r="M34" i="13"/>
  <c r="L23" i="14" l="1"/>
  <c r="L25" i="8" l="1"/>
  <c r="L16" i="17" l="1"/>
  <c r="F27" i="2" l="1"/>
  <c r="F41" i="6" l="1"/>
  <c r="F34" i="13"/>
  <c r="M16" i="19" l="1"/>
  <c r="L16" i="19"/>
  <c r="F16" i="19"/>
  <c r="M8" i="19"/>
  <c r="D17" i="16" s="1"/>
  <c r="L8" i="19"/>
  <c r="C17" i="16" s="1"/>
  <c r="F8" i="19"/>
  <c r="F22" i="13"/>
  <c r="F23" i="19" l="1"/>
  <c r="B17" i="16" s="1"/>
  <c r="L23" i="19"/>
  <c r="L17" i="16" s="1"/>
  <c r="M23" i="19"/>
  <c r="M17" i="16" s="1"/>
  <c r="F25" i="8"/>
  <c r="M17" i="7"/>
  <c r="L17" i="7"/>
  <c r="F17" i="7"/>
  <c r="M29" i="6" l="1"/>
  <c r="M32" i="14" l="1"/>
  <c r="M17" i="14"/>
  <c r="M27" i="13" l="1"/>
  <c r="M29" i="4" l="1"/>
  <c r="F20" i="5" l="1"/>
  <c r="F23" i="3" l="1"/>
  <c r="F35" i="5" l="1"/>
  <c r="F30" i="3"/>
  <c r="F48" i="2"/>
  <c r="F13" i="1"/>
  <c r="F16" i="1"/>
  <c r="H12" i="16"/>
  <c r="F29" i="4" l="1"/>
  <c r="F39" i="4" l="1"/>
  <c r="F40" i="4" s="1"/>
  <c r="F13" i="17"/>
  <c r="B15" i="16" s="1"/>
  <c r="F8" i="17"/>
  <c r="F17" i="14"/>
  <c r="F23" i="14"/>
  <c r="F32" i="14"/>
  <c r="B12" i="16"/>
  <c r="F27" i="13"/>
  <c r="E12" i="16" s="1"/>
  <c r="F19" i="12"/>
  <c r="F19" i="11"/>
  <c r="H10" i="16" s="1"/>
  <c r="F14" i="11"/>
  <c r="E10" i="16" s="1"/>
  <c r="F11" i="11"/>
  <c r="B10" i="16" s="1"/>
  <c r="F14" i="7"/>
  <c r="F34" i="6"/>
  <c r="F29" i="6"/>
  <c r="F28" i="5"/>
  <c r="F35" i="3"/>
  <c r="F42" i="6" l="1"/>
  <c r="F17" i="18"/>
  <c r="E16" i="16" s="1"/>
  <c r="J16" i="16"/>
  <c r="I16" i="16"/>
  <c r="M17" i="18"/>
  <c r="G16" i="16" s="1"/>
  <c r="L17" i="18"/>
  <c r="M9" i="18"/>
  <c r="L9" i="18"/>
  <c r="F9" i="18"/>
  <c r="B16" i="16" s="1"/>
  <c r="L8" i="17"/>
  <c r="F33" i="2"/>
  <c r="M24" i="18" l="1"/>
  <c r="M16" i="16" s="1"/>
  <c r="C16" i="16"/>
  <c r="L24" i="18"/>
  <c r="L16" i="16" s="1"/>
  <c r="F24" i="18"/>
  <c r="K16" i="16" s="1"/>
  <c r="H16" i="16"/>
  <c r="D16" i="16"/>
  <c r="F16" i="16"/>
  <c r="M29" i="8"/>
  <c r="G9" i="16" s="1"/>
  <c r="L29" i="8"/>
  <c r="F9" i="16" s="1"/>
  <c r="F29" i="8"/>
  <c r="E9" i="16" s="1"/>
  <c r="M13" i="1" l="1"/>
  <c r="K30" i="15" l="1"/>
  <c r="L29" i="15" l="1"/>
  <c r="L30" i="15" s="1"/>
  <c r="M18" i="16" l="1"/>
  <c r="L31" i="12"/>
  <c r="I11" i="16" s="1"/>
  <c r="M36" i="8"/>
  <c r="M37" i="8" s="1"/>
  <c r="L36" i="8"/>
  <c r="M20" i="7"/>
  <c r="J8" i="16" s="1"/>
  <c r="L11" i="11"/>
  <c r="C10" i="16" s="1"/>
  <c r="J10" i="16"/>
  <c r="I10" i="16"/>
  <c r="C15" i="16"/>
  <c r="E15" i="16"/>
  <c r="M8" i="17"/>
  <c r="F15" i="16"/>
  <c r="L37" i="8" l="1"/>
  <c r="G15" i="16"/>
  <c r="C14" i="16"/>
  <c r="B14" i="16" l="1"/>
  <c r="L16" i="1" l="1"/>
  <c r="F3" i="16" s="1"/>
  <c r="M16" i="1"/>
  <c r="G3" i="16" s="1"/>
  <c r="F31" i="12" l="1"/>
  <c r="G12" i="16"/>
  <c r="B9" i="16" l="1"/>
  <c r="C9" i="16"/>
  <c r="D9" i="16" l="1"/>
  <c r="M16" i="17"/>
  <c r="I15" i="16"/>
  <c r="F16" i="17"/>
  <c r="D15" i="16"/>
  <c r="H15" i="16" l="1"/>
  <c r="F17" i="17"/>
  <c r="K15" i="16" s="1"/>
  <c r="J15" i="16"/>
  <c r="M15" i="16" s="1"/>
  <c r="M17" i="17"/>
  <c r="L17" i="17"/>
  <c r="L15" i="16" l="1"/>
  <c r="L18" i="16"/>
  <c r="M39" i="4"/>
  <c r="L40" i="4"/>
  <c r="J13" i="16"/>
  <c r="L32" i="14"/>
  <c r="I13" i="16" s="1"/>
  <c r="M23" i="14"/>
  <c r="G13" i="16" s="1"/>
  <c r="F13" i="16"/>
  <c r="E13" i="16"/>
  <c r="D13" i="16"/>
  <c r="L17" i="14"/>
  <c r="C13" i="16" s="1"/>
  <c r="B13" i="16"/>
  <c r="J12" i="16"/>
  <c r="L27" i="13"/>
  <c r="F12" i="16" s="1"/>
  <c r="M22" i="13"/>
  <c r="M35" i="13" s="1"/>
  <c r="L22" i="13"/>
  <c r="C12" i="16" s="1"/>
  <c r="M31" i="12"/>
  <c r="J11" i="16" s="1"/>
  <c r="H11" i="16"/>
  <c r="M24" i="12"/>
  <c r="G11" i="16" s="1"/>
  <c r="L24" i="12"/>
  <c r="F11" i="16" s="1"/>
  <c r="F24" i="12"/>
  <c r="E11" i="16" s="1"/>
  <c r="M19" i="12"/>
  <c r="L19" i="12"/>
  <c r="B11" i="16"/>
  <c r="M14" i="11"/>
  <c r="G10" i="16" s="1"/>
  <c r="L14" i="11"/>
  <c r="M11" i="11"/>
  <c r="F36" i="8"/>
  <c r="F37" i="8" s="1"/>
  <c r="L20" i="7"/>
  <c r="I8" i="16" s="1"/>
  <c r="F20" i="7"/>
  <c r="H8" i="16" s="1"/>
  <c r="E8" i="16"/>
  <c r="M14" i="7"/>
  <c r="D8" i="16" s="1"/>
  <c r="L14" i="7"/>
  <c r="C8" i="16" s="1"/>
  <c r="B8" i="16"/>
  <c r="J7" i="16"/>
  <c r="L41" i="6"/>
  <c r="I7" i="16" s="1"/>
  <c r="H7" i="16"/>
  <c r="M34" i="6"/>
  <c r="G7" i="16" s="1"/>
  <c r="L34" i="6"/>
  <c r="F7" i="16" s="1"/>
  <c r="E7" i="16"/>
  <c r="L29" i="6"/>
  <c r="B7" i="16"/>
  <c r="M35" i="5"/>
  <c r="J6" i="16" s="1"/>
  <c r="L35" i="5"/>
  <c r="I6" i="16" s="1"/>
  <c r="H6" i="16"/>
  <c r="M28" i="5"/>
  <c r="G6" i="16" s="1"/>
  <c r="L28" i="5"/>
  <c r="F6" i="16" s="1"/>
  <c r="E6" i="16"/>
  <c r="D6" i="16"/>
  <c r="L20" i="5"/>
  <c r="B6" i="16"/>
  <c r="M35" i="3"/>
  <c r="J5" i="16" s="1"/>
  <c r="I5" i="16"/>
  <c r="H5" i="16"/>
  <c r="M30" i="3"/>
  <c r="G5" i="16" s="1"/>
  <c r="L30" i="3"/>
  <c r="F5" i="16" s="1"/>
  <c r="E5" i="16"/>
  <c r="M23" i="3"/>
  <c r="D5" i="16" s="1"/>
  <c r="L23" i="3"/>
  <c r="C5" i="16" s="1"/>
  <c r="B5" i="16"/>
  <c r="M48" i="2"/>
  <c r="J4" i="16" s="1"/>
  <c r="L48" i="2"/>
  <c r="H4" i="16"/>
  <c r="M33" i="2"/>
  <c r="G4" i="16" s="1"/>
  <c r="L33" i="2"/>
  <c r="F4" i="16" s="1"/>
  <c r="E4" i="16"/>
  <c r="M27" i="2"/>
  <c r="D4" i="16" s="1"/>
  <c r="L27" i="2"/>
  <c r="C4" i="16" s="1"/>
  <c r="B4" i="16"/>
  <c r="E3" i="16"/>
  <c r="L13" i="1"/>
  <c r="C3" i="16" s="1"/>
  <c r="L3" i="16" s="1"/>
  <c r="B3" i="16"/>
  <c r="J14" i="16" l="1"/>
  <c r="M40" i="4"/>
  <c r="B19" i="16"/>
  <c r="D12" i="16"/>
  <c r="M12" i="16" s="1"/>
  <c r="M20" i="11"/>
  <c r="D10" i="16"/>
  <c r="M10" i="16" s="1"/>
  <c r="F10" i="16"/>
  <c r="L10" i="16" s="1"/>
  <c r="L20" i="11"/>
  <c r="E19" i="16"/>
  <c r="M13" i="16"/>
  <c r="M6" i="16"/>
  <c r="M5" i="16"/>
  <c r="M4" i="16"/>
  <c r="M32" i="12"/>
  <c r="L32" i="12"/>
  <c r="I14" i="16"/>
  <c r="H14" i="16"/>
  <c r="K14" i="16"/>
  <c r="I9" i="16"/>
  <c r="L9" i="16" s="1"/>
  <c r="H13" i="16"/>
  <c r="F33" i="14"/>
  <c r="K13" i="16" s="1"/>
  <c r="J9" i="16"/>
  <c r="M9" i="16" s="1"/>
  <c r="H9" i="16"/>
  <c r="K9" i="16"/>
  <c r="L5" i="16"/>
  <c r="L13" i="16"/>
  <c r="I12" i="16"/>
  <c r="L12" i="16" s="1"/>
  <c r="F22" i="7"/>
  <c r="F35" i="13"/>
  <c r="K12" i="16" s="1"/>
  <c r="F21" i="7"/>
  <c r="F49" i="2"/>
  <c r="K4" i="16" s="1"/>
  <c r="F20" i="11"/>
  <c r="K10" i="16" s="1"/>
  <c r="F32" i="12"/>
  <c r="K11" i="16" s="1"/>
  <c r="L42" i="6"/>
  <c r="K7" i="16"/>
  <c r="F17" i="1"/>
  <c r="K3" i="16" s="1"/>
  <c r="L49" i="2"/>
  <c r="F36" i="3"/>
  <c r="K5" i="16" s="1"/>
  <c r="L36" i="5"/>
  <c r="L36" i="3"/>
  <c r="M17" i="1"/>
  <c r="L33" i="14"/>
  <c r="M42" i="6"/>
  <c r="M33" i="14"/>
  <c r="D7" i="16"/>
  <c r="M7" i="16" s="1"/>
  <c r="M36" i="5"/>
  <c r="M49" i="2"/>
  <c r="I4" i="16"/>
  <c r="L4" i="16" s="1"/>
  <c r="D3" i="16"/>
  <c r="M3" i="16" s="1"/>
  <c r="L17" i="1"/>
  <c r="D11" i="16"/>
  <c r="M11" i="16" s="1"/>
  <c r="C11" i="16"/>
  <c r="C7" i="16"/>
  <c r="L7" i="16" s="1"/>
  <c r="M36" i="3"/>
  <c r="C6" i="16"/>
  <c r="L6" i="16" s="1"/>
  <c r="F36" i="5"/>
  <c r="K6" i="16" s="1"/>
  <c r="H19" i="16" l="1"/>
  <c r="L35" i="13"/>
  <c r="J19" i="16"/>
  <c r="C19" i="16"/>
  <c r="L14" i="16"/>
  <c r="I19" i="16"/>
  <c r="L11" i="16"/>
  <c r="K8" i="16"/>
  <c r="K19" i="16" s="1"/>
  <c r="L21" i="7"/>
  <c r="F8" i="16"/>
  <c r="F19" i="16" s="1"/>
  <c r="M21" i="7"/>
  <c r="G8" i="16"/>
  <c r="M8" i="16" l="1"/>
  <c r="L8" i="16"/>
  <c r="L19" i="16" s="1"/>
  <c r="D14" i="16"/>
  <c r="D19" i="16" s="1"/>
  <c r="M14" i="16" l="1"/>
  <c r="N16" i="16" s="1"/>
  <c r="M19" i="16" l="1"/>
  <c r="G19" i="16"/>
</calcChain>
</file>

<file path=xl/sharedStrings.xml><?xml version="1.0" encoding="utf-8"?>
<sst xmlns="http://schemas.openxmlformats.org/spreadsheetml/2006/main" count="2128" uniqueCount="1287">
  <si>
    <t>Информация по другим факультетам находится на следующих страницах (см. ВНИЗУ)</t>
  </si>
  <si>
    <t>Горный факультет</t>
  </si>
  <si>
    <t>№ п/п</t>
  </si>
  <si>
    <t>Ф.И.О. автора</t>
  </si>
  <si>
    <t>Название работы</t>
  </si>
  <si>
    <t>Жанр издания</t>
  </si>
  <si>
    <t>Номер по плану</t>
  </si>
  <si>
    <t>V по плану</t>
  </si>
  <si>
    <t>Дата поступления</t>
  </si>
  <si>
    <t>Редактирование</t>
  </si>
  <si>
    <t xml:space="preserve">Верстка </t>
  </si>
  <si>
    <t>Печать</t>
  </si>
  <si>
    <t xml:space="preserve">Примечание </t>
  </si>
  <si>
    <t>Усл. печ. л.</t>
  </si>
  <si>
    <t>Уч.-изд. л.</t>
  </si>
  <si>
    <t>ИТОГО</t>
  </si>
  <si>
    <t>Монографии</t>
  </si>
  <si>
    <t>1н</t>
  </si>
  <si>
    <t>22н</t>
  </si>
  <si>
    <t>43н</t>
  </si>
  <si>
    <t>Сборник статей</t>
  </si>
  <si>
    <t>44н</t>
  </si>
  <si>
    <t>12н</t>
  </si>
  <si>
    <t>19н</t>
  </si>
  <si>
    <t>Сборники статей</t>
  </si>
  <si>
    <t>60н</t>
  </si>
  <si>
    <t>76н</t>
  </si>
  <si>
    <t>79н</t>
  </si>
  <si>
    <t>11у</t>
  </si>
  <si>
    <t>65у</t>
  </si>
  <si>
    <t>10у</t>
  </si>
  <si>
    <t>12у</t>
  </si>
  <si>
    <t>Общеуниверситетские издания</t>
  </si>
  <si>
    <t>9у</t>
  </si>
  <si>
    <t>65н</t>
  </si>
  <si>
    <t>13у</t>
  </si>
  <si>
    <t>17у</t>
  </si>
  <si>
    <t>19у</t>
  </si>
  <si>
    <t>15у</t>
  </si>
  <si>
    <t>18у</t>
  </si>
  <si>
    <t>22у</t>
  </si>
  <si>
    <t>23у</t>
  </si>
  <si>
    <t>16у</t>
  </si>
  <si>
    <t>25у</t>
  </si>
  <si>
    <t>24у</t>
  </si>
  <si>
    <t>24н</t>
  </si>
  <si>
    <t>27н</t>
  </si>
  <si>
    <t>37н</t>
  </si>
  <si>
    <t>41н</t>
  </si>
  <si>
    <t>47н</t>
  </si>
  <si>
    <t>Коллектив авторов</t>
  </si>
  <si>
    <t>56н</t>
  </si>
  <si>
    <t>62н</t>
  </si>
  <si>
    <t>63н</t>
  </si>
  <si>
    <t>68у</t>
  </si>
  <si>
    <t>74н</t>
  </si>
  <si>
    <t>Психолого-педагогический факультет</t>
  </si>
  <si>
    <t>Социологический факультет</t>
  </si>
  <si>
    <t>26у</t>
  </si>
  <si>
    <t>31у</t>
  </si>
  <si>
    <t>28у</t>
  </si>
  <si>
    <t>34у</t>
  </si>
  <si>
    <t>29у</t>
  </si>
  <si>
    <t>30у</t>
  </si>
  <si>
    <t>35у</t>
  </si>
  <si>
    <t>36у</t>
  </si>
  <si>
    <t>33у</t>
  </si>
  <si>
    <t>37у</t>
  </si>
  <si>
    <t>38у</t>
  </si>
  <si>
    <t>28н</t>
  </si>
  <si>
    <t>30н</t>
  </si>
  <si>
    <t>31н</t>
  </si>
  <si>
    <t>32н</t>
  </si>
  <si>
    <t>49н</t>
  </si>
  <si>
    <t>57н</t>
  </si>
  <si>
    <t>58н</t>
  </si>
  <si>
    <t>80н</t>
  </si>
  <si>
    <t>82н</t>
  </si>
  <si>
    <t>Факультет Естественных наук, математики и технологии</t>
  </si>
  <si>
    <t>39у</t>
  </si>
  <si>
    <t>45у</t>
  </si>
  <si>
    <t>Нефедова А.С.</t>
  </si>
  <si>
    <t>40у</t>
  </si>
  <si>
    <t>46у</t>
  </si>
  <si>
    <t>48у</t>
  </si>
  <si>
    <t>52у</t>
  </si>
  <si>
    <t>51н</t>
  </si>
  <si>
    <t>Зражевская М.В.</t>
  </si>
  <si>
    <t>42у</t>
  </si>
  <si>
    <t>50у</t>
  </si>
  <si>
    <t>53у</t>
  </si>
  <si>
    <t>64н</t>
  </si>
  <si>
    <t>43у</t>
  </si>
  <si>
    <t>44у</t>
  </si>
  <si>
    <t>60у</t>
  </si>
  <si>
    <t>61у</t>
  </si>
  <si>
    <t>62у</t>
  </si>
  <si>
    <t>15н</t>
  </si>
  <si>
    <t>17н</t>
  </si>
  <si>
    <t>18н</t>
  </si>
  <si>
    <t>54у</t>
  </si>
  <si>
    <t>55у</t>
  </si>
  <si>
    <t>56у</t>
  </si>
  <si>
    <t>58у</t>
  </si>
  <si>
    <t>25н</t>
  </si>
  <si>
    <t>59у</t>
  </si>
  <si>
    <t>57у</t>
  </si>
  <si>
    <t>63у</t>
  </si>
  <si>
    <t>64у</t>
  </si>
  <si>
    <t>66у</t>
  </si>
  <si>
    <t>69у</t>
  </si>
  <si>
    <t>67у</t>
  </si>
  <si>
    <t>70у</t>
  </si>
  <si>
    <t>3н</t>
  </si>
  <si>
    <t>16н</t>
  </si>
  <si>
    <t>Факультет Культуры и искусств</t>
  </si>
  <si>
    <t>Факультет строительства и экологии</t>
  </si>
  <si>
    <t>2н</t>
  </si>
  <si>
    <t>54н</t>
  </si>
  <si>
    <t>72у</t>
  </si>
  <si>
    <t>74у</t>
  </si>
  <si>
    <t>78у</t>
  </si>
  <si>
    <t>79у</t>
  </si>
  <si>
    <t>73у</t>
  </si>
  <si>
    <t>75у</t>
  </si>
  <si>
    <t>80у</t>
  </si>
  <si>
    <t>76у</t>
  </si>
  <si>
    <t>81у</t>
  </si>
  <si>
    <t>72н</t>
  </si>
  <si>
    <t>77у</t>
  </si>
  <si>
    <t>84н</t>
  </si>
  <si>
    <t>82у</t>
  </si>
  <si>
    <t>84у</t>
  </si>
  <si>
    <t>83у</t>
  </si>
  <si>
    <t>89у</t>
  </si>
  <si>
    <t>90у</t>
  </si>
  <si>
    <t>86у</t>
  </si>
  <si>
    <t>88у</t>
  </si>
  <si>
    <t>39н</t>
  </si>
  <si>
    <t>73н</t>
  </si>
  <si>
    <t>91у</t>
  </si>
  <si>
    <t>92у</t>
  </si>
  <si>
    <t>97у</t>
  </si>
  <si>
    <t>93у</t>
  </si>
  <si>
    <t>98у</t>
  </si>
  <si>
    <t>102у</t>
  </si>
  <si>
    <t>4н</t>
  </si>
  <si>
    <t>8н</t>
  </si>
  <si>
    <t>59н</t>
  </si>
  <si>
    <t>61н</t>
  </si>
  <si>
    <t>94у</t>
  </si>
  <si>
    <t>96у</t>
  </si>
  <si>
    <t>103у</t>
  </si>
  <si>
    <t>99у</t>
  </si>
  <si>
    <t>100у</t>
  </si>
  <si>
    <t>104у</t>
  </si>
  <si>
    <t>13н</t>
  </si>
  <si>
    <t>106у</t>
  </si>
  <si>
    <t>108у</t>
  </si>
  <si>
    <t>20н</t>
  </si>
  <si>
    <t>95у</t>
  </si>
  <si>
    <t>101у</t>
  </si>
  <si>
    <t>107у</t>
  </si>
  <si>
    <t xml:space="preserve">Коллектив авторов </t>
  </si>
  <si>
    <t>38н</t>
  </si>
  <si>
    <t>83н</t>
  </si>
  <si>
    <t>109у</t>
  </si>
  <si>
    <t>110у</t>
  </si>
  <si>
    <t>85н</t>
  </si>
  <si>
    <t>Факультет физической культуры и спорта</t>
  </si>
  <si>
    <t>53н</t>
  </si>
  <si>
    <t>111у</t>
  </si>
  <si>
    <t>112у</t>
  </si>
  <si>
    <t>113у</t>
  </si>
  <si>
    <t>114у</t>
  </si>
  <si>
    <t>23н</t>
  </si>
  <si>
    <t>40н</t>
  </si>
  <si>
    <t>75н</t>
  </si>
  <si>
    <t>Факультет экономики и управления</t>
  </si>
  <si>
    <t>115у</t>
  </si>
  <si>
    <t>124у</t>
  </si>
  <si>
    <t>45н</t>
  </si>
  <si>
    <t>120у</t>
  </si>
  <si>
    <t>121у</t>
  </si>
  <si>
    <t>119у</t>
  </si>
  <si>
    <t>10н</t>
  </si>
  <si>
    <t>55н</t>
  </si>
  <si>
    <t>116у</t>
  </si>
  <si>
    <t>118у</t>
  </si>
  <si>
    <t>129у</t>
  </si>
  <si>
    <t>122у</t>
  </si>
  <si>
    <t>126у</t>
  </si>
  <si>
    <t>130у</t>
  </si>
  <si>
    <t>117у</t>
  </si>
  <si>
    <t>125у</t>
  </si>
  <si>
    <t>14н</t>
  </si>
  <si>
    <t>127у</t>
  </si>
  <si>
    <t>128у</t>
  </si>
  <si>
    <t>123у</t>
  </si>
  <si>
    <t>34н</t>
  </si>
  <si>
    <t>36н</t>
  </si>
  <si>
    <t>77н</t>
  </si>
  <si>
    <t>78н</t>
  </si>
  <si>
    <t>81н</t>
  </si>
  <si>
    <t>42н</t>
  </si>
  <si>
    <t>131у</t>
  </si>
  <si>
    <t>6н</t>
  </si>
  <si>
    <t>7н</t>
  </si>
  <si>
    <t>48н</t>
  </si>
  <si>
    <t>133у</t>
  </si>
  <si>
    <t>132у</t>
  </si>
  <si>
    <t>136у</t>
  </si>
  <si>
    <t>137у</t>
  </si>
  <si>
    <t>29н</t>
  </si>
  <si>
    <t>138у</t>
  </si>
  <si>
    <t>Юридический факультет</t>
  </si>
  <si>
    <t>139у</t>
  </si>
  <si>
    <t>46н</t>
  </si>
  <si>
    <t>140у</t>
  </si>
  <si>
    <t>143у</t>
  </si>
  <si>
    <t>141у</t>
  </si>
  <si>
    <t>11н</t>
  </si>
  <si>
    <t>144у</t>
  </si>
  <si>
    <t>145у</t>
  </si>
  <si>
    <t>146у</t>
  </si>
  <si>
    <t>66н</t>
  </si>
  <si>
    <t>33н</t>
  </si>
  <si>
    <t>Журнал ВАК</t>
  </si>
  <si>
    <t>Журнал</t>
  </si>
  <si>
    <t>Аспирант № 1</t>
  </si>
  <si>
    <t>Журнал Вак</t>
  </si>
  <si>
    <t>Аспирант № 2</t>
  </si>
  <si>
    <t>Учебные издания</t>
  </si>
  <si>
    <t>Сборники трудов</t>
  </si>
  <si>
    <t>уч.-печ.л.</t>
  </si>
  <si>
    <t>усл.-изд.л.</t>
  </si>
  <si>
    <t>ГОРНЫЙ ФАКУЛЬТЕТ</t>
  </si>
  <si>
    <t>ЭНЕРГЕТИЧЕСКИЙ ФАКУЛЬТЕТ</t>
  </si>
  <si>
    <t>ФАКУЛЬТЕТ СТРОИТЕЛЬСТВА И ЭКОЛОГИИ</t>
  </si>
  <si>
    <t>ФАКУЛЬТЕТ ЕСТЕСТВЕННЫХ НАУК, МАТЕМАТИКИ И ТЕХНОЛОГИИ</t>
  </si>
  <si>
    <t>ПСИХОЛОГО-ПЕДАГОГИЧЕСКИЙ ФАКУЛЬТЕТ</t>
  </si>
  <si>
    <t>СОЦИАЛЬНЫЙ ФАКУЛЬТЕТ</t>
  </si>
  <si>
    <t>ФАКУЛЬТЕТ КУЛЬТУРЫ И ИСКУССТВА</t>
  </si>
  <si>
    <t>ФАКУЛЬТЕТ ФИЗИЧЕСКОЙ КУЛЬТУРЫ И СПОРТА</t>
  </si>
  <si>
    <t>ФАКУЛЬТЕТ ЭКОНОМИКИ И УПРАВЛЕНИЯ</t>
  </si>
  <si>
    <t>ЮРИДИЧЕСКУИЙ ФАКУЛЬТЕТ</t>
  </si>
  <si>
    <t>ОБЩЕУНИВЕРСИТЕТСКИЕ</t>
  </si>
  <si>
    <t>ВНЕ ПЛАНА</t>
  </si>
  <si>
    <t>Информация по факультетам находится на следующих страницах (см. ВНИЗУ)</t>
  </si>
  <si>
    <t>Вне плана</t>
  </si>
  <si>
    <t>Уч.-изд.л.</t>
  </si>
  <si>
    <t>По плану</t>
  </si>
  <si>
    <t>по плану</t>
  </si>
  <si>
    <t>67н</t>
  </si>
  <si>
    <t>85у</t>
  </si>
  <si>
    <t>87у</t>
  </si>
  <si>
    <t>РЦИО</t>
  </si>
  <si>
    <t>147у</t>
  </si>
  <si>
    <t>50н</t>
  </si>
  <si>
    <t>14у</t>
  </si>
  <si>
    <t>49у</t>
  </si>
  <si>
    <t>Энергетический факультет</t>
  </si>
  <si>
    <t>47у</t>
  </si>
  <si>
    <t>21у</t>
  </si>
  <si>
    <t>5н</t>
  </si>
  <si>
    <t>7у</t>
  </si>
  <si>
    <t>1у</t>
  </si>
  <si>
    <t>2у</t>
  </si>
  <si>
    <t>3у</t>
  </si>
  <si>
    <t>4у</t>
  </si>
  <si>
    <t>5у</t>
  </si>
  <si>
    <t>6у</t>
  </si>
  <si>
    <t>8у</t>
  </si>
  <si>
    <t>27у</t>
  </si>
  <si>
    <t>20у</t>
  </si>
  <si>
    <t>26н</t>
  </si>
  <si>
    <t>69н</t>
  </si>
  <si>
    <t>Информатика</t>
  </si>
  <si>
    <t>9н</t>
  </si>
  <si>
    <t>70н</t>
  </si>
  <si>
    <t>71н</t>
  </si>
  <si>
    <t>Грабко Г.И.</t>
  </si>
  <si>
    <t>21н</t>
  </si>
  <si>
    <t>Итого</t>
  </si>
  <si>
    <t>35н</t>
  </si>
  <si>
    <t>41у</t>
  </si>
  <si>
    <t>52н</t>
  </si>
  <si>
    <t>150у</t>
  </si>
  <si>
    <t>Стельмак О.В.</t>
  </si>
  <si>
    <t>Юйшина Е.А.</t>
  </si>
  <si>
    <t>Печатный сборник</t>
  </si>
  <si>
    <t>Печатный сборник РИНЦ</t>
  </si>
  <si>
    <t>Филологическое образование и современный мир</t>
  </si>
  <si>
    <t>Русский язык в современном Китае</t>
  </si>
  <si>
    <t>Забайкалье историческое</t>
  </si>
  <si>
    <t>Православие и общество: грани взаимодействия</t>
  </si>
  <si>
    <t>ИСТОРИКО-ФИЛОЛОГИЧЕСКИЙ ФАКУЛЬТЕТ</t>
  </si>
  <si>
    <t>Безродных Т.В.</t>
  </si>
  <si>
    <t>68н</t>
  </si>
  <si>
    <t>Электронный сборник РИНЦ</t>
  </si>
  <si>
    <t>Степанова Л.Э.</t>
  </si>
  <si>
    <t>71у</t>
  </si>
  <si>
    <t>Методические рекомендации по практике (технологической)</t>
  </si>
  <si>
    <t>Шумилова Л.В.</t>
  </si>
  <si>
    <t>Безопасность жизнедеятельности</t>
  </si>
  <si>
    <t>Зуева А.А.</t>
  </si>
  <si>
    <t>148у</t>
  </si>
  <si>
    <t>Дабижа О.Н.</t>
  </si>
  <si>
    <t>ГУМАНИТАРНО-ТЕХНИЧЕСКИЙ КОЛЛЕДЖ</t>
  </si>
  <si>
    <t>Моногроафии</t>
  </si>
  <si>
    <t>Медведева Л.Н.</t>
  </si>
  <si>
    <t>149у</t>
  </si>
  <si>
    <t>Россия-Китай: развитие регионального сотрудничества в XXI веке</t>
  </si>
  <si>
    <t>Теория и практика управления человеческими ресурсами</t>
  </si>
  <si>
    <t>Актуальные проблемы экономики</t>
  </si>
  <si>
    <t>Управление экономическими системами</t>
  </si>
  <si>
    <t>Наземные транспортно-технологические средства: проектирование, производство, эксплуатация</t>
  </si>
  <si>
    <t>Инновационные технологии в технике и образовании</t>
  </si>
  <si>
    <t>Технологии социальной работы с разными группами населения</t>
  </si>
  <si>
    <t>Цифровая экономика: региональный аспект</t>
  </si>
  <si>
    <t>Наука и образование: актуальные исследования и разработки</t>
  </si>
  <si>
    <t>Теоретическая и прикладная психология: традиции и перспективы</t>
  </si>
  <si>
    <t>Человек, здоровье, физическая культура и спорт в изменяющемся мире</t>
  </si>
  <si>
    <t>Рождественские чтения</t>
  </si>
  <si>
    <t>Историко-филологический факультет</t>
  </si>
  <si>
    <t>105у</t>
  </si>
  <si>
    <t>УМП</t>
  </si>
  <si>
    <t>Монография</t>
  </si>
  <si>
    <t>Горковенко А.Е.</t>
  </si>
  <si>
    <t>УП</t>
  </si>
  <si>
    <t>Грабко Г. И.</t>
  </si>
  <si>
    <t>51у</t>
  </si>
  <si>
    <t>Трубачев А.И.</t>
  </si>
  <si>
    <t>Технологическая минерология</t>
  </si>
  <si>
    <t>Васютич Л.А.</t>
  </si>
  <si>
    <t>Оценка запасов подземных вод</t>
  </si>
  <si>
    <t>Смолич С.В., Просекин Б.А., Юдина И.Н.</t>
  </si>
  <si>
    <t>Юдицкий Е.Ю., Потапов В.В., Шеин А.Н.</t>
  </si>
  <si>
    <t>Геоинформатика</t>
  </si>
  <si>
    <t>Бейдин А.В., Морозов А.А.</t>
  </si>
  <si>
    <t>Основы термодинамики горных пород</t>
  </si>
  <si>
    <t>Маниковский П.М., Самойленко А.Г.</t>
  </si>
  <si>
    <t>Павленко Ю.В., Карелина С.П.</t>
  </si>
  <si>
    <t>Методология оценки перспектив Восточного Забайкалья на рудное дело</t>
  </si>
  <si>
    <t>Вахнина Е.А.</t>
  </si>
  <si>
    <t>English for Spotsmen</t>
  </si>
  <si>
    <t>Английский язык для студентов специальности "Журналистика"=English for Journalism Students</t>
  </si>
  <si>
    <t>Игнатович Т.Ю., Пащенко В.А.</t>
  </si>
  <si>
    <t>Анцифирова Н.Б.</t>
  </si>
  <si>
    <t>Филология в системе современного гуманитарного знания</t>
  </si>
  <si>
    <t>Современная русская литература в контексте истори</t>
  </si>
  <si>
    <t>Иванова Т.М.</t>
  </si>
  <si>
    <t>Абросимова О.Л.</t>
  </si>
  <si>
    <t>Русский кинематограф</t>
  </si>
  <si>
    <t>Социологические методы исследования медиа</t>
  </si>
  <si>
    <t>Ерофеева И.В., Сафронова О.В., Мясникова Ц.Ц</t>
  </si>
  <si>
    <t>Деонтология журналистики: этика, аксиология, право</t>
  </si>
  <si>
    <t>Жамсаранова Р.Г.</t>
  </si>
  <si>
    <t>Исторический антропонимикон: принципы номинации, модели имен</t>
  </si>
  <si>
    <t>The Songs of Joy and Sorrow Английская и американская поэзия в переводе на русском языке XVI-XXI века</t>
  </si>
  <si>
    <t>Михалева С.Н., Костина И.Н., Михина А.Э</t>
  </si>
  <si>
    <t>134у</t>
  </si>
  <si>
    <t>Стельмак О.В.(гл.ред)</t>
  </si>
  <si>
    <t>Пляскина Е.И.</t>
  </si>
  <si>
    <t>Черепанова Л.В., Лопинцева Л.А.</t>
  </si>
  <si>
    <t>Волочаева А.В., Дятчина Н.Г.</t>
  </si>
  <si>
    <t>История России: конец XVI- сер. XIX вв.</t>
  </si>
  <si>
    <t>УММ</t>
  </si>
  <si>
    <t>Науменко С.В.</t>
  </si>
  <si>
    <t>135у</t>
  </si>
  <si>
    <t>Яремчук О.А.</t>
  </si>
  <si>
    <t>Источниковедение</t>
  </si>
  <si>
    <t>Практикум</t>
  </si>
  <si>
    <t>Воронченко Т.В., Фёдорова Е.В.</t>
  </si>
  <si>
    <t>Коллектив авторов (отв. Биктимирова Ю.В.)</t>
  </si>
  <si>
    <t>Этимология возникновения иероглива "Счастье"</t>
  </si>
  <si>
    <t>Константинова Н.Н.</t>
  </si>
  <si>
    <t>Славянская традиция в культуре Забайкалья</t>
  </si>
  <si>
    <t>Коллектив авторов  (отв. Юйшина)</t>
  </si>
  <si>
    <t>60-лет кафедре Китайского языка Забайкальского государственного университета</t>
  </si>
  <si>
    <t>Коллектив авторов  (отв. Дроботушенко)</t>
  </si>
  <si>
    <t>Студенческие чтения. Вып. 13</t>
  </si>
  <si>
    <t>Коллектив авторов  (отв. Воронченко)</t>
  </si>
  <si>
    <t>Записки Забайкальского отделения Русского географического общества. Вып 137</t>
  </si>
  <si>
    <t>Коллектив авторов (отв Дроботушенко)</t>
  </si>
  <si>
    <t>Приграничный регион в историческом развитии: партенрство и сотрудничество. Часть 1</t>
  </si>
  <si>
    <t>Коллектив авторов (отв. Дроботушенко)</t>
  </si>
  <si>
    <t>Коллектив авторов  (отв. Камедина)</t>
  </si>
  <si>
    <t>Записки читинского отделения Российского исторического общества</t>
  </si>
  <si>
    <t>Коллектив авторов (отв.Абросимова)</t>
  </si>
  <si>
    <t>Коллектив авторов  (отв. Беспалько)</t>
  </si>
  <si>
    <t>Коллектив авторов  (отв. Сафронова)</t>
  </si>
  <si>
    <t>Региональные СМИ. Пути взаимодействия с аудиторией</t>
  </si>
  <si>
    <t>Коллектив авторов  (отв. Дроботушенко</t>
  </si>
  <si>
    <t>Печатный сборник/РИНЦ</t>
  </si>
  <si>
    <t>Коллектив авторов (отв. Радецкая, Константинов)</t>
  </si>
  <si>
    <t>Иннокентьевские чтения (издание не ЗАБГУ)</t>
  </si>
  <si>
    <t>Сборники</t>
  </si>
  <si>
    <t>Коллектив авторов  (отв. Клименко)</t>
  </si>
  <si>
    <t>Психолого-педагогическое образование в ЗабГУ</t>
  </si>
  <si>
    <t>Коллектив авторов  (отв. Улзытуева)</t>
  </si>
  <si>
    <t>Социальное развитие детей раннего и дошкольного возраста</t>
  </si>
  <si>
    <t>Наумова О.С.</t>
  </si>
  <si>
    <t>Духовно-нравственное воспитание личности в условиях информационно-цифрового общества</t>
  </si>
  <si>
    <t>Левданская Ю.Ю.</t>
  </si>
  <si>
    <t>Воспитание государственной идентичности в условиях транзитивности</t>
  </si>
  <si>
    <t>Попова Н.Н.</t>
  </si>
  <si>
    <t>Курганская А.В.</t>
  </si>
  <si>
    <t>Обучение младших школьников анализу художественных произведений</t>
  </si>
  <si>
    <t>Сёмина М. В., Максименко Е. В.</t>
  </si>
  <si>
    <t>Психология эмоционального выгорания педагога</t>
  </si>
  <si>
    <t>Гольберт Е. В.</t>
  </si>
  <si>
    <t>Симатова О. Б.</t>
  </si>
  <si>
    <t>Ганина О.Б., Гольберт Е. В., Сёмина М.В., Ходюкова Т. А.</t>
  </si>
  <si>
    <t>Рабочая тетрадь по психологии № 2</t>
  </si>
  <si>
    <t>Кузьмина Л. В.</t>
  </si>
  <si>
    <t>Психологическое благополучие современных подростков</t>
  </si>
  <si>
    <t>Толстых Л. Р.</t>
  </si>
  <si>
    <t>Социальная психология личности и групп</t>
  </si>
  <si>
    <t>Суханов А. А.</t>
  </si>
  <si>
    <t>Психология эмоцональных явлений</t>
  </si>
  <si>
    <t>Основы психолингвистики</t>
  </si>
  <si>
    <t>Павлова К. Н.</t>
  </si>
  <si>
    <t>Психология и этика делового общения психологов</t>
  </si>
  <si>
    <t>Васильева Н. В.</t>
  </si>
  <si>
    <t>Обеспечение качества начального языкового образования</t>
  </si>
  <si>
    <t>Судьина С. Б.</t>
  </si>
  <si>
    <t>Проектирование образовательного процесса в начальной школе</t>
  </si>
  <si>
    <t>Гармаева И. С., Шибанова Н. М.</t>
  </si>
  <si>
    <t>Клименко О. Е., Наумова О. С., Потехина Н. В.</t>
  </si>
  <si>
    <t>Основы вожатского мастерства</t>
  </si>
  <si>
    <t>Радецкая И. В., Жеребятникова Г. В.</t>
  </si>
  <si>
    <t>Основы вожатской деятельности</t>
  </si>
  <si>
    <t>Зволейко Е. В., Калашникова С. А.</t>
  </si>
  <si>
    <t>Глазкова Ю. В., Заборина Л. Г.</t>
  </si>
  <si>
    <t>Братчикова Т. А.</t>
  </si>
  <si>
    <t>Артюшенкова Е. В.</t>
  </si>
  <si>
    <t>История социологии.Часть 2</t>
  </si>
  <si>
    <t>Лаврикова В. Н., Михайловская С. А.</t>
  </si>
  <si>
    <t>Миронова Н. В.</t>
  </si>
  <si>
    <t>Кондакова Н. С.</t>
  </si>
  <si>
    <t>Методология и методы научного исследования</t>
  </si>
  <si>
    <t>Захарова Е. Ю., Лига М. Б., Щеткина И. А.</t>
  </si>
  <si>
    <t>Медико-социальные технологии социальной работы</t>
  </si>
  <si>
    <t>Управленческие практики в социальной работе</t>
  </si>
  <si>
    <t>Селютина Е. А.</t>
  </si>
  <si>
    <t>Опека и попечительство в социальной работе</t>
  </si>
  <si>
    <t>Лях О. А.</t>
  </si>
  <si>
    <t>Батоева С. А., Лиханова В. В.</t>
  </si>
  <si>
    <t>Крикунова В. А., Артюшенкова Е. В.</t>
  </si>
  <si>
    <t>Терентьева А. В.</t>
  </si>
  <si>
    <t>Социальная реклама в молодёжной сфере</t>
  </si>
  <si>
    <t>Макарова И. А.</t>
  </si>
  <si>
    <t>Социология труда</t>
  </si>
  <si>
    <t>Жуков В.В., Кононов С.В.</t>
  </si>
  <si>
    <t>Кокарева Ю.В., Миронова Н.В.</t>
  </si>
  <si>
    <t>Социальная безопасность: теоретический и прикладной аспекты</t>
  </si>
  <si>
    <t>Коллектиав авторов (Отв. Русанова А.А.)</t>
  </si>
  <si>
    <t>Региональный социум в зеркале социологии (на материалах Забайкальского края)</t>
  </si>
  <si>
    <t>Социальный аспект трансгуманизма</t>
  </si>
  <si>
    <t>Фомина М.Н., Кондакова Н.С., Корягина Т.О.</t>
  </si>
  <si>
    <t>Онтологичность диалога с природой</t>
  </si>
  <si>
    <t>Коллектив авторов (отв. Лиханова В.В.)</t>
  </si>
  <si>
    <t>Туризм: региональные тенденции развития</t>
  </si>
  <si>
    <t>Коллектив авторов  (отв. Субботина)</t>
  </si>
  <si>
    <t>Коллектив авторов  (отв. Лиханова В. В.)</t>
  </si>
  <si>
    <t>Прблемы развития туризма</t>
  </si>
  <si>
    <t>Коллектив авторов  (отв. Лаврикова)</t>
  </si>
  <si>
    <t>Социологические чтения</t>
  </si>
  <si>
    <t>Коллектив авторов (отв. Жиляева)</t>
  </si>
  <si>
    <t>Электронныйсборник РИНЦ</t>
  </si>
  <si>
    <t>Коллектив авторов (отв. Романова Л. С.)</t>
  </si>
  <si>
    <t>Коллектив авторов  (отв. Лесков)</t>
  </si>
  <si>
    <t>Коллектив авторов  (отв. Токарева)</t>
  </si>
  <si>
    <t>Научный потенциал - основа академической мобильности студентов</t>
  </si>
  <si>
    <t>Коллектив авторов  (отв. Мелихова)</t>
  </si>
  <si>
    <t>Десненко С. И., Пахомова Т.Е.</t>
  </si>
  <si>
    <t>Коллектив авторв (отв Мелихова М.И.)</t>
  </si>
  <si>
    <t>Инновационный сервис</t>
  </si>
  <si>
    <t>Коллектив авторов (отв. Токарева Ю.С.)</t>
  </si>
  <si>
    <t>Романова Л.С., Голобокова Г.Н., Шенделева С.В.</t>
  </si>
  <si>
    <t>Человек в чрезвычайных ситуациях в условиях Забайкалья</t>
  </si>
  <si>
    <t>Дубцова М.М.</t>
  </si>
  <si>
    <t>География почв с основами почвоведения</t>
  </si>
  <si>
    <t>Фараджева Н.А., Калашникова Л.Я.</t>
  </si>
  <si>
    <t>Козырева К.С.</t>
  </si>
  <si>
    <t>География населения</t>
  </si>
  <si>
    <t>Шенделева С.В.</t>
  </si>
  <si>
    <t>Социокультурное воспитание обучающихся</t>
  </si>
  <si>
    <t>Устюжина А.Ю.</t>
  </si>
  <si>
    <t>Клиентоориентированные технологии</t>
  </si>
  <si>
    <t>Алешкина Т.В., Шевкун А.В.</t>
  </si>
  <si>
    <t>Методика обучения и воспитания (технология)</t>
  </si>
  <si>
    <t>Практическое (производственное) обучение. Часть 2</t>
  </si>
  <si>
    <t>Тонких Г.Д.</t>
  </si>
  <si>
    <t>Методика обучения математике: общая методика. Часть 1 (Изд. 2. испр. И доп.)</t>
  </si>
  <si>
    <t>Манухина О. В.</t>
  </si>
  <si>
    <t>Информационные системы</t>
  </si>
  <si>
    <t>Ганин Е.А.</t>
  </si>
  <si>
    <t>Основы робототехники</t>
  </si>
  <si>
    <t>Токарева Ю.С.</t>
  </si>
  <si>
    <t>Основы математического моделирования</t>
  </si>
  <si>
    <t>Холодовский С. Е.</t>
  </si>
  <si>
    <t>Математическая статистика. Практикум</t>
  </si>
  <si>
    <t>Анудариева Д.Ц.</t>
  </si>
  <si>
    <t>Социальная экология</t>
  </si>
  <si>
    <t>Электродинамика: лабораторные занятия</t>
  </si>
  <si>
    <t>Основы культурной практики</t>
  </si>
  <si>
    <t>Гомбоева М.И., Ляшенко Е.С., Бекишева А.В., Палуцкий С.М., С</t>
  </si>
  <si>
    <t>Спандерашвили Н.И., Филлипов В.И., Намсараева Т.Ц.-Е. Чанчик</t>
  </si>
  <si>
    <t>Гомбоева М.И., Намсараева Т.Ц.-Е. Жалсанова Б. М.</t>
  </si>
  <si>
    <t>Менеджмент и маркетинг в художественной деятельности</t>
  </si>
  <si>
    <t>Ешиев З.Р., Цыренжапов С.В. Иванова Т. А.</t>
  </si>
  <si>
    <t>Специальная методика преподавания креативных профессий</t>
  </si>
  <si>
    <t>Иванова Ю.В., Ляшенко Е.С., Бекишева А.В.</t>
  </si>
  <si>
    <t>Крюкова Т.А., Капустина Е.В.</t>
  </si>
  <si>
    <t>Хоровая культура</t>
  </si>
  <si>
    <t>Информационные технологии в музыкальном образовании</t>
  </si>
  <si>
    <t>32у</t>
  </si>
  <si>
    <t>Коллектив авторов  (отв. Устюжина)</t>
  </si>
  <si>
    <t>Коллектив авторов  (отв. Гомбоева)</t>
  </si>
  <si>
    <t>Электронный сборник</t>
  </si>
  <si>
    <t>Теория и история образования с сфере искусства</t>
  </si>
  <si>
    <t>Интегрированная система управления рисками на предприятиях горного кластера</t>
  </si>
  <si>
    <t>Федоткин И.В., Ахмылов Е.А., Масленников В.Г.</t>
  </si>
  <si>
    <t>Масленников В.Г., Калугин А.В.</t>
  </si>
  <si>
    <t>Чебунин А.Ф.</t>
  </si>
  <si>
    <t>Озорнин С.П.</t>
  </si>
  <si>
    <t>Курбатов Н.Е., Мурашко С.В.</t>
  </si>
  <si>
    <t>Гордиенко И.Г., Емельянович В.В.</t>
  </si>
  <si>
    <t>Свалова К.В., Филиппова Е.В.</t>
  </si>
  <si>
    <t>Курс лекций "Контроль и надзор дорожной деятельности"</t>
  </si>
  <si>
    <t>Пестов В.М.</t>
  </si>
  <si>
    <t>Проектирование систем безопасности. Часть 2</t>
  </si>
  <si>
    <t>Токарева О.Ю.</t>
  </si>
  <si>
    <t>Ноксология</t>
  </si>
  <si>
    <t>Оглы З.П.</t>
  </si>
  <si>
    <t>Первая доврачебная помощь при различных видах чрезвычайных ситуаций</t>
  </si>
  <si>
    <t>Шаликовский А.В.</t>
  </si>
  <si>
    <t>Курганович К.А., Кочев Д.В.</t>
  </si>
  <si>
    <t>Применение данных дистанционного зондирования Земли в научной деятельности</t>
  </si>
  <si>
    <t>Казыкина С.М.</t>
  </si>
  <si>
    <t>Основы природно-техногенных комплексов природообустройства</t>
  </si>
  <si>
    <t>Воронов Е. Т., Бондарь И.А.</t>
  </si>
  <si>
    <t>Черкасов В.Г.</t>
  </si>
  <si>
    <t>Торгашев В.В., Елгин Б.Б.</t>
  </si>
  <si>
    <t>Коллектив авторов (отв. Шумилова Л.В.)</t>
  </si>
  <si>
    <t>Коллектив авторов  (отв. Курганович)</t>
  </si>
  <si>
    <t>Коллектив авторов  (отв. Звягинцев)</t>
  </si>
  <si>
    <t>Безопасность -2021</t>
  </si>
  <si>
    <t>Коллектив авторов (отв. Шумилова)</t>
  </si>
  <si>
    <t>Коллектив авторов  (отв. Фоменко)</t>
  </si>
  <si>
    <t>Физическая культура и спорт - основы здоровой нации</t>
  </si>
  <si>
    <t>Коллектив авторов (отв. Рубцов)</t>
  </si>
  <si>
    <t>Физико-химическая технология -инновации и тенденции развития // Вестник Забайкальского регионального отделения Российской академии наук. Вып. 5</t>
  </si>
  <si>
    <t>Фефелова Ю.С., Дашиева Д.А.</t>
  </si>
  <si>
    <t>Геберт В.К., Девайкин Е.Р., Лукашин В.В., Беломестнова Е.С.</t>
  </si>
  <si>
    <t>Овчинникова Е.И., Шибаева А.С., Николенко Ю.В.</t>
  </si>
  <si>
    <t>Стасюк О.Н., Альфонсова Е.В.</t>
  </si>
  <si>
    <t>Медико-биологическое сопровождение занятий физической культурой и спортом различных возрастных и нозологических групп населения</t>
  </si>
  <si>
    <t>Шибаева А.А., Срулевич С.А., Гильыанова Е.К.</t>
  </si>
  <si>
    <t>Методика физкультурно-оздоровительной деятельности и формирования здорового образа жизни студентов</t>
  </si>
  <si>
    <t>Математика для таможенников</t>
  </si>
  <si>
    <t>IT in Economics. Traching Materials</t>
  </si>
  <si>
    <t>Монич И.П.</t>
  </si>
  <si>
    <t>Корпоротивное управление на английском языке</t>
  </si>
  <si>
    <t>Киберева Е.Б.</t>
  </si>
  <si>
    <t>Учет и анализ внешнеэкономической деятельности</t>
  </si>
  <si>
    <t>Зимина Н.В.</t>
  </si>
  <si>
    <t>Галынис К.И.</t>
  </si>
  <si>
    <t>Погулич О.В.</t>
  </si>
  <si>
    <t>Асламов С.В.</t>
  </si>
  <si>
    <t>Буров В.Ю., Капитонова Н.В.,Каминская С.В.,Кислощаев П.А., М</t>
  </si>
  <si>
    <t>Александрова Н.А., Петров И.В.</t>
  </si>
  <si>
    <t>Социология и психология управления человеческими ресурсами</t>
  </si>
  <si>
    <t>Казарян И.Р., Стельмашенко О.В.</t>
  </si>
  <si>
    <t>Современные и коммуникации в профессиональной деятельности</t>
  </si>
  <si>
    <t>Казарян И.Р., Петров И.В., Межлумян Н.С, Антонова В.С., Воти</t>
  </si>
  <si>
    <t>Кухарский А.Н.</t>
  </si>
  <si>
    <t>Информационная безопасность политического процесса в системе государственного и муниципального управления России</t>
  </si>
  <si>
    <t>Коллектив авторов (отв. Буров В. Ю.)</t>
  </si>
  <si>
    <t>Малое предпринимательсво в условиях новых вызовов</t>
  </si>
  <si>
    <t>Коллектив авторов (отв. Сапожников С.Ю.)</t>
  </si>
  <si>
    <t>Эффективный менеджмент на предприятиях  и организациях как фактор развития экономики региона</t>
  </si>
  <si>
    <t>Коллектив авторов (отв Гонин)</t>
  </si>
  <si>
    <t>Коллектив авторов  (отв. Казарян)</t>
  </si>
  <si>
    <t>Коллектив авторов  (отв. Гонин)</t>
  </si>
  <si>
    <t>Коллектив авторов  (отв. Свешников)</t>
  </si>
  <si>
    <t>Коллектив авторов  (отв. Кузнецова)</t>
  </si>
  <si>
    <t>Энергетика в современном мире</t>
  </si>
  <si>
    <t>Суворов И.Ф., Какауров С.В., Юдин А.С., Иванов А.А., Забелин</t>
  </si>
  <si>
    <t>Середкин А.А., Батухтин А.Г.</t>
  </si>
  <si>
    <t>Забелина И.А.</t>
  </si>
  <si>
    <t>Социально-экологическое неравенство в регионах России</t>
  </si>
  <si>
    <t>Буслаева С.В.</t>
  </si>
  <si>
    <t>Геометрия в геологии</t>
  </si>
  <si>
    <t>Степанов Н.П.</t>
  </si>
  <si>
    <t>Салогуб Е.В., Кузнецова Н.С., Иванова Т.В.</t>
  </si>
  <si>
    <t>Получение и исследование нанодисперсных систем</t>
  </si>
  <si>
    <t>Кобылкина М.В., Риккер Ю.О., Басс М.С., Батухтина И.Ю.</t>
  </si>
  <si>
    <t>Природоохранные технологии на ТЭС</t>
  </si>
  <si>
    <t>Коряков Д.В., Какауров С.В.</t>
  </si>
  <si>
    <t>Релейная защита и противоаварийная автоматика элементов распределительной сети</t>
  </si>
  <si>
    <t>Мурзина Н. В.</t>
  </si>
  <si>
    <t>Яковлева Л. Л., Абдеева Н.А.</t>
  </si>
  <si>
    <t>Макарова Ю.С., Грибанова Н.Н.</t>
  </si>
  <si>
    <t>Учебное пособие (практикум) по теории вероятностей и математической статистики</t>
  </si>
  <si>
    <t>Садовников И.В.</t>
  </si>
  <si>
    <t>Березин С.Я.</t>
  </si>
  <si>
    <t>Валова О.В.</t>
  </si>
  <si>
    <t>Ветров С. В.</t>
  </si>
  <si>
    <t>Григорян Т.В.</t>
  </si>
  <si>
    <t>Дондоков Ц.С., Казанцева Н.Г</t>
  </si>
  <si>
    <t>Макагон Л.В.</t>
  </si>
  <si>
    <t>Уголовный процесс: практикум</t>
  </si>
  <si>
    <t>Новиков Е.В., Лютов В.А.</t>
  </si>
  <si>
    <t>Основы криминалистики</t>
  </si>
  <si>
    <t>Рудый Н.К., Лютов В.А.</t>
  </si>
  <si>
    <t>Актуальные проблемы уголовно-исполнительного права</t>
  </si>
  <si>
    <t>Гражданское право. Часть 1</t>
  </si>
  <si>
    <t>Кучинская Т.Н., Колпакова Т.В.</t>
  </si>
  <si>
    <t>Английский язык для регионоведения (тексты для чтения)</t>
  </si>
  <si>
    <t>Мамкина И.Н.</t>
  </si>
  <si>
    <t>Гусевская Н.Ю.</t>
  </si>
  <si>
    <t>Global Politics</t>
  </si>
  <si>
    <t>Романов В.Г., Романова И.В.</t>
  </si>
  <si>
    <t>Правовое регулирования договора перевозки грузов (на примере автомобильного транспорта)</t>
  </si>
  <si>
    <t>Коллектив авторов (отв. Лупенко)</t>
  </si>
  <si>
    <t>Актуальные проблемы Государственно-правового развития России</t>
  </si>
  <si>
    <t>Коллектив авторов  (отв. Киселева)</t>
  </si>
  <si>
    <t>Актуальные проблемы развития законодательства</t>
  </si>
  <si>
    <t>Коллектив авторов  (отв. Кучинская)</t>
  </si>
  <si>
    <t>Актуальные проблемы развития КНР в процессе ее регионализации и глоболизации.</t>
  </si>
  <si>
    <t>Коллектив авторов  (отв. Гусевская)</t>
  </si>
  <si>
    <t>Коллектив авторов  (отв. Бянкина)</t>
  </si>
  <si>
    <t>Актуальные вопросы антимонопольного регулирования и закупок</t>
  </si>
  <si>
    <t>Коллектив авторов (отв. Колпакова)</t>
  </si>
  <si>
    <t>Печатный периодический журнал  РИНЦ</t>
  </si>
  <si>
    <t>Коллектив авторов  отв. Кохан</t>
  </si>
  <si>
    <t>Развитие системы комплексной реабилитации лиц с ограниченными возможностями: региональный аспект</t>
  </si>
  <si>
    <t>Кохан С.Т.</t>
  </si>
  <si>
    <t>Дубовая А..В., Кохан С.Т., Гунчин Б., Патеюк А.В.</t>
  </si>
  <si>
    <t>Кохан С.Т. Патеюк</t>
  </si>
  <si>
    <t>Современные подходы к обучению студентов с нарушениями слуха</t>
  </si>
  <si>
    <t>Экономика организации (практикум)</t>
  </si>
  <si>
    <t>Макарова О.А.</t>
  </si>
  <si>
    <t>ВОЕННО-УЧЕБНЫЙ ЦЕНТР</t>
  </si>
  <si>
    <t>Песняк Б. Е.</t>
  </si>
  <si>
    <t>Введение в военную специальность</t>
  </si>
  <si>
    <t>153у</t>
  </si>
  <si>
    <t>Коллектив авторов (отв. Шапиева)</t>
  </si>
  <si>
    <t>Молодые исследователи ЗабГУ. Ч. 1</t>
  </si>
  <si>
    <t>Кулагинские чтения. Ч. 1</t>
  </si>
  <si>
    <t>Кулагинские чтения. Ч. 3</t>
  </si>
  <si>
    <t>Кулагинские чтения. Ч. 2</t>
  </si>
  <si>
    <t>Жиляева М. С., Патеюк А. В., Намоконова Е. В.</t>
  </si>
  <si>
    <t>Бахаровская Е. В.</t>
  </si>
  <si>
    <t>Иностранный язык в экскурсионной деятельности</t>
  </si>
  <si>
    <t>Виды и тенденции развития туризма. Часть 2</t>
  </si>
  <si>
    <t>Добровольчество в молодежной сфере</t>
  </si>
  <si>
    <t>Филолсофия риска и принятия решений</t>
  </si>
  <si>
    <t>Теоретические основы социальной экологии</t>
  </si>
  <si>
    <t>Психологические основы инклюзивного образования</t>
  </si>
  <si>
    <t>Актуальные проблемы организации и реализации психолого-педагогического просвещения</t>
  </si>
  <si>
    <t>Психолого-педагогические технологии инклюзивного образования</t>
  </si>
  <si>
    <t>Эмоционально-волевые нарушения и нарушение поведения: общие вопросы теории и практики</t>
  </si>
  <si>
    <t>Жалсанова Б. М., Сундуева Д. Б.</t>
  </si>
  <si>
    <t>Методические указания для курсовых, дипломных, выпускных квалификационных работ и магистерских диссертаций</t>
  </si>
  <si>
    <t>Современные художественные технологии</t>
  </si>
  <si>
    <t>Янчук Ю.Н., Замошникова Н.Н.</t>
  </si>
  <si>
    <t>Осипова А. С.</t>
  </si>
  <si>
    <t>Методика обучения студентов. Олимпийское и параолимпийское образование (ассистент)</t>
  </si>
  <si>
    <t>Защита населения и территорий в чрезвычайных ситуациях</t>
  </si>
  <si>
    <t>Инновационное проектирование в сервисной деятельности</t>
  </si>
  <si>
    <t>Модели регрессии (Изд. 2. испр. И доп.)</t>
  </si>
  <si>
    <t>Дифференциальные уравнения</t>
  </si>
  <si>
    <t>Беломестнова В.Р., Пешшков Н.В.</t>
  </si>
  <si>
    <t>Экологическое проектирование и экспертиза</t>
  </si>
  <si>
    <t>Математическое моделирование месторождений полезных ископаемых в горно-геологической информационной системе Micromine</t>
  </si>
  <si>
    <t>Рациональное использование природных сырьевых ресурсов в химической технологии</t>
  </si>
  <si>
    <t>Физические характеристики полупроводников, использующихся в твердотельной электронике</t>
  </si>
  <si>
    <t>Методы и средства линейно-уголовых измерений</t>
  </si>
  <si>
    <t>Информатика и информационные технологии. Часть 1. Электронные таблицы</t>
  </si>
  <si>
    <t>Человеко-машинное взаимодействие</t>
  </si>
  <si>
    <t>Мершеев М.Б.</t>
  </si>
  <si>
    <t>Безопасная эксплуатация зданий и сооружений</t>
  </si>
  <si>
    <t>Учебное пособие к курсовому проекту № 1 по курсу "Проектирование автомобильных дорог"</t>
  </si>
  <si>
    <t>Звягинцев В.В.</t>
  </si>
  <si>
    <t>Исчисление размера вреда  при нарушениях экологического законодательства</t>
  </si>
  <si>
    <t>Действия водителей как основа безопасности дорожного движения</t>
  </si>
  <si>
    <t>Экспертная опсность участков дорог г. Чита</t>
  </si>
  <si>
    <t>Технология, машины и оборудование для строительства и ремонта дорожных покрытий</t>
  </si>
  <si>
    <t>Дорожно-строительные машины: история создания, развития, эксплуатации и технического сервиса</t>
  </si>
  <si>
    <t xml:space="preserve">Моич И. П. </t>
  </si>
  <si>
    <t>Публично-правовые основы местного самоуправления</t>
  </si>
  <si>
    <t>Реутов Н.В., Сапожников С.Ю., Федотова В.К.</t>
  </si>
  <si>
    <t>Экономическая безопасность .Часть 2</t>
  </si>
  <si>
    <t>Технологии трудоустройства на современном рынке труда</t>
  </si>
  <si>
    <t>Таможенный контроль: теория и практика</t>
  </si>
  <si>
    <t>Практикум по административному процессу</t>
  </si>
  <si>
    <t>Шарова Т.В., Харитонова О.В.</t>
  </si>
  <si>
    <t>Конституционно-правовой статус органов государственной власти Российской Федерации</t>
  </si>
  <si>
    <t>История государства и права зарубежных стран</t>
  </si>
  <si>
    <t>Переводчик</t>
  </si>
  <si>
    <t>Язык. Речь. Коммуникация</t>
  </si>
  <si>
    <t>Русский язык в историческом освещении</t>
  </si>
  <si>
    <t>Этнометодика в преподавании русского языка как иностранного</t>
  </si>
  <si>
    <t>Организация и нормативно-правовые основы архивного дела</t>
  </si>
  <si>
    <t>Социальная инженерия мошенничества</t>
  </si>
  <si>
    <t>Лига М.Б., Захарова Е.Ю., Эрдэнэев Э.Т.</t>
  </si>
  <si>
    <t>Волонтерские инклюзивные практики: реалии и перспективы</t>
  </si>
  <si>
    <t>Совершенствование технологии обеззараживания воды на основе использования диафрагменного электрического разряда</t>
  </si>
  <si>
    <t>Филологическое образование в контексте преподавания русского языка как иностранного</t>
  </si>
  <si>
    <t>Проблемы социальной безопасности в российско-китайском приграничье</t>
  </si>
  <si>
    <t>Подготовка учителя к цифровым образовательным практикам</t>
  </si>
  <si>
    <t>Бянкина А.М.</t>
  </si>
  <si>
    <t>Проблема энергеэффективности теплоснабжения в Забайкальском крае</t>
  </si>
  <si>
    <t>Актуальные вопросы современного математического образования</t>
  </si>
  <si>
    <t>Методологические аспекты преподавания дисциплин медико-биологического цикла у студентов физкультурного профиля</t>
  </si>
  <si>
    <t>Образование в области безопасности жизнедеятельности и новых технологий: проблемы и перспективы развития</t>
  </si>
  <si>
    <t>Водные ресурсы и водопользование</t>
  </si>
  <si>
    <t>Проблемы соотношения естественного и социального в обществе и человеке</t>
  </si>
  <si>
    <t>Вестник Забайкальскогого регионального отделения академии наук</t>
  </si>
  <si>
    <t>Россия и Китай: проблемы стратегического взаимодействия: сборник Восточного центра Вып. 24</t>
  </si>
  <si>
    <t>Вестник ЗабГУ  № 1</t>
  </si>
  <si>
    <t>Вестник ЗабГУ   № 2</t>
  </si>
  <si>
    <t>Вестник ЗабГУ  № 3</t>
  </si>
  <si>
    <t>Вестник ЗабГУ  № 4</t>
  </si>
  <si>
    <t>Вестник ЗабГУ  № 5</t>
  </si>
  <si>
    <t>Вестник ЗабГУ  № 6</t>
  </si>
  <si>
    <t>Вестник ЗабГУ  № 7</t>
  </si>
  <si>
    <t>Вестник ЗабГУ   № 8</t>
  </si>
  <si>
    <t>Вестник ЗабГУ  № 9</t>
  </si>
  <si>
    <t>Вестник ЗабГУ  № 10</t>
  </si>
  <si>
    <t>Гуманитарный вектор ЗабГУ  Т. 15, № 1</t>
  </si>
  <si>
    <t>Гуманитарный вектор ЗабГУ  Т. 15, № 2</t>
  </si>
  <si>
    <t>Гуманитарный вектор Т. 15, № 3</t>
  </si>
  <si>
    <t>Гуманитарный вектор ЗабГУ  Т. 15, № 4</t>
  </si>
  <si>
    <t>Гуманитарный вектор ЗабГУ  Т. 15, № 5</t>
  </si>
  <si>
    <t>Гуманитарный вектор ЗабГУ  Т. 15, № 6</t>
  </si>
  <si>
    <t>Ученые записки Т. 15, № 1</t>
  </si>
  <si>
    <t>Ученые записки ЗабГУ   Т. 15, № 2</t>
  </si>
  <si>
    <t>Ученые записки Т. 15, № 3</t>
  </si>
  <si>
    <t>Ученые записки ЗабГУ  Т. 15, №4</t>
  </si>
  <si>
    <t>Ученые записки ЗабГУ  Т. 15, № 5</t>
  </si>
  <si>
    <t>Особенности инновационных процессов в образовании в свете цифровизации общества</t>
  </si>
  <si>
    <t xml:space="preserve">Звездина Ю.В. </t>
  </si>
  <si>
    <t>Практикум по культуре русской речи</t>
  </si>
  <si>
    <t>142у</t>
  </si>
  <si>
    <t>Международные инеграционные процессы и международные организции</t>
  </si>
  <si>
    <t>Биомедицинские измерительные преобразователи и электроды: курсовое проектирование</t>
  </si>
  <si>
    <t>Молодые исследователи ЗабГУ. Ч. 2</t>
  </si>
  <si>
    <t>Валюкова 27.01.21</t>
  </si>
  <si>
    <t>Фундаментостроение в условиях многолетнемерзлых грунтов</t>
  </si>
  <si>
    <t>Зенкова 4.02.20-01.03.21</t>
  </si>
  <si>
    <t>Участок 2</t>
  </si>
  <si>
    <t>151у</t>
  </si>
  <si>
    <t>Рыжкова 1.03.-9.03.21</t>
  </si>
  <si>
    <t>Романов В. Г., Романова И. В.</t>
  </si>
  <si>
    <t>Методы отработки информации в юридической практике</t>
  </si>
  <si>
    <t>Резерв УР</t>
  </si>
  <si>
    <t>Кохан С. Т.</t>
  </si>
  <si>
    <t>Организация образовательного процесса для специалистов с ограниченными возможностями</t>
  </si>
  <si>
    <t>МР</t>
  </si>
  <si>
    <t>Романова Н.П.</t>
  </si>
  <si>
    <t>Непомнящих С.Я. 05.03.2021</t>
  </si>
  <si>
    <t>Рыжкова А.А. 5.03.21-10.03.21</t>
  </si>
  <si>
    <t>Петрова</t>
  </si>
  <si>
    <t>Валюкова 10.03-11.03</t>
  </si>
  <si>
    <t>Добрецкая 11.03.</t>
  </si>
  <si>
    <t>12.03.21.</t>
  </si>
  <si>
    <t>Совершенствование конституционной материи и защита прав граждан и юридических лиц</t>
  </si>
  <si>
    <t>отв.Кисилева Н. А.</t>
  </si>
  <si>
    <t>сб тр</t>
  </si>
  <si>
    <t>Валюкова 18.02.21-20.02.21</t>
  </si>
  <si>
    <t>Логиновская 18.02-20.02.21</t>
  </si>
  <si>
    <t>Аргуннова 10.03.21-30.03.21</t>
  </si>
  <si>
    <t>Валюкова 13.03-29.03.21</t>
  </si>
  <si>
    <t>Методика обучения и воспитания (по профилю  подготовка "Начальное образование")</t>
  </si>
  <si>
    <t>Валюкова Е. В. 5.04-7.04.21</t>
  </si>
  <si>
    <t>Непомнящих 15.03‒10.03.21</t>
  </si>
  <si>
    <t>Электронный</t>
  </si>
  <si>
    <t>Валюкова Е. Ю. 7.04.21</t>
  </si>
  <si>
    <t>Добрецкая Н. Ю. 2.04.21-12.04.21</t>
  </si>
  <si>
    <t>Аргунова И. Н. 6.04.-12.04.21</t>
  </si>
  <si>
    <t>Засухина 5.04.21-13.04.21</t>
  </si>
  <si>
    <t>Машкин В. А.</t>
  </si>
  <si>
    <t>Технологии компьютерных сетей. История межсетевого взаимодейсвтия. Уровень L1</t>
  </si>
  <si>
    <t>перенос с 2020 45у</t>
  </si>
  <si>
    <t>Добрецкая Н. Ю. 8.04-16.04.21</t>
  </si>
  <si>
    <t>Шевчук Т. Р.</t>
  </si>
  <si>
    <t>Валюкова 14.04.2020-16.04.21</t>
  </si>
  <si>
    <t>Романова И.В.</t>
  </si>
  <si>
    <t>Шевчук Т. Р. 23.04-27.04.21</t>
  </si>
  <si>
    <t xml:space="preserve">Петрова И. </t>
  </si>
  <si>
    <t>ВалюковаЕ. В. 26.04-28.04.21</t>
  </si>
  <si>
    <t xml:space="preserve">перенос с 2020 </t>
  </si>
  <si>
    <t>Засухина</t>
  </si>
  <si>
    <t>Зенкова Г. А. 27.04.-13.05.21</t>
  </si>
  <si>
    <t>Зенкова Г.А. 23.04.21-17.05.21</t>
  </si>
  <si>
    <t>Шевчук Т. Р.18.03-23.04.21</t>
  </si>
  <si>
    <t>Аргунова И. Н. 23.04.21</t>
  </si>
  <si>
    <t>Молодые исследователи ЗабГУ Ч. 4</t>
  </si>
  <si>
    <t>Валюкова Е. В.</t>
  </si>
  <si>
    <t>Аргунова И. Н. 9.04.20-15.04.21</t>
  </si>
  <si>
    <t>Валюкова Е. В.  12.05.21-17.05.21</t>
  </si>
  <si>
    <t>Рыжкова А. А. 26.04.21-5.05.21</t>
  </si>
  <si>
    <t>Валюкова Е. В. 28.04.-17.04.21</t>
  </si>
  <si>
    <t>Романова Н. П.</t>
  </si>
  <si>
    <t>Непомнящих С. Я. 9.04-29.04.21</t>
  </si>
  <si>
    <t>Добрецкая Н. Ю. 24.05.21</t>
  </si>
  <si>
    <t>Шевчук Т. Р. 30.04.21</t>
  </si>
  <si>
    <t>Зенкова Г. А. 17.05-24.05.21</t>
  </si>
  <si>
    <t>Валюкова Е. В. 21.05-24.05.21</t>
  </si>
  <si>
    <t>Зенкова Г. А. 24.05-</t>
  </si>
  <si>
    <t>Участок1</t>
  </si>
  <si>
    <t>Валюкова Е. В. 24.05-26.05.21</t>
  </si>
  <si>
    <t>Непомнящих С. Я.  13.05-28.05.21</t>
  </si>
  <si>
    <t>Логиногвская Е. Ю. 26.04.-28.05.21</t>
  </si>
  <si>
    <t>Непомнящих С. Я.  13.05-</t>
  </si>
  <si>
    <t>Непомнящих С. Я.  28.05.21</t>
  </si>
  <si>
    <t>Непомнящих С. Я. 8.05-31.05</t>
  </si>
  <si>
    <t>Непомнящий С. Я. 29.04-31.05.21</t>
  </si>
  <si>
    <t>Абросимова, Анцифирова, Бутыльская</t>
  </si>
  <si>
    <t>Подготовка к комплексному экзамену для иностранных граждан</t>
  </si>
  <si>
    <t>ПОДГОТОВКА К КОМПЛЕКСНОМУ ЭКЗАМЕНУ по истории России и основам законодательства Российской Федерации для иностранных граждан</t>
  </si>
  <si>
    <t>Дроботушенко</t>
  </si>
  <si>
    <t>Гапченко О. Ю. 28.05-7.06.21</t>
  </si>
  <si>
    <t>Зенкова Г. А. 29.03-27.04.21</t>
  </si>
  <si>
    <t>Непомнящих С. Я. 28.05.21</t>
  </si>
  <si>
    <t>Зенкова Г. А. 28.05.21</t>
  </si>
  <si>
    <t>Арогунова И. Н. 5.05.-02.06.21</t>
  </si>
  <si>
    <t>Зенкова Г. А. 17.05.21-7.06.21</t>
  </si>
  <si>
    <t>Логиновская  Е. Ю. 13.04-2.06.21</t>
  </si>
  <si>
    <t>Валюкова Е. В. 4.06-8.06.21</t>
  </si>
  <si>
    <t>Добрецкая Н. Ю. 04.05.21-9.06.21</t>
  </si>
  <si>
    <t>Петрова И.</t>
  </si>
  <si>
    <t>Старостина С. Е., Дугарова Д. Ц.</t>
  </si>
  <si>
    <t>Научно-практические кадры Забайкалья и Дальнего Востока</t>
  </si>
  <si>
    <t>Рыжкова А. А. 15.06-16.06</t>
  </si>
  <si>
    <t>Зенкова 1.06.21-.06.21</t>
  </si>
  <si>
    <t>Аргунова И. Н. 1.06.21-3.06.21</t>
  </si>
  <si>
    <t>Зенкова 16.06.-17.06.21</t>
  </si>
  <si>
    <t>Препринт</t>
  </si>
  <si>
    <t>Аргунова И. Н. 28.05-4.06.21</t>
  </si>
  <si>
    <t>Экономическая оценка финансовых инвестиций</t>
  </si>
  <si>
    <t>Влияние загрязнения окружающей среды на состояние здоровья населения: взаимосвязь дисэлементоза с различной патологией сердечно-сосудистой системы</t>
  </si>
  <si>
    <t>Валюклва Е. В. 9.06-24.06.21</t>
  </si>
  <si>
    <t>Электронная</t>
  </si>
  <si>
    <t>Логиновскяа Е. Ю 28.05.21-21.06.21</t>
  </si>
  <si>
    <t>Аргунова И. Н. 17.05.21-25.06.21</t>
  </si>
  <si>
    <t>Свешников</t>
  </si>
  <si>
    <t>Диэлектрика в экстремальных условиях: электронно-тепловые процессы</t>
  </si>
  <si>
    <t>Зенкова Г. А. 21.06-30.06.21</t>
  </si>
  <si>
    <t>Добрецкая Н. Ю. 9.06.21-29.06.21</t>
  </si>
  <si>
    <t>Непомнящих 28.05</t>
  </si>
  <si>
    <t>Валюкова Е. В. 26.05-28.05.21</t>
  </si>
  <si>
    <t>Логиновская Е. Ю. 28.05-30.06.21</t>
  </si>
  <si>
    <t>Коллектив авторов  (отв. Ганина)/ отв. Калашниова</t>
  </si>
  <si>
    <t>Добрецкая Н. Ю. 31.05.21-5.07.21</t>
  </si>
  <si>
    <t>Добрецкая 24.06.21-30.06.21</t>
  </si>
  <si>
    <t>в 2020 году  133у</t>
  </si>
  <si>
    <t>Участок 1</t>
  </si>
  <si>
    <t>Валюкова Е. Ю. 24.06-7.07.21</t>
  </si>
  <si>
    <t>Физико-техническая викторина. часть 1</t>
  </si>
  <si>
    <t>вне плана</t>
  </si>
  <si>
    <t>Зенкова Г. А. 12.07.21</t>
  </si>
  <si>
    <t xml:space="preserve">Иванова Ю. В. Пономарева З. Я. </t>
  </si>
  <si>
    <t>Кабы я была Царица. Сказки студентов</t>
  </si>
  <si>
    <t>резерв НИУ</t>
  </si>
  <si>
    <t>Зенкова Г. А. 13.07.21</t>
  </si>
  <si>
    <t>Зенкова Г. А. 5.07-14.07.21</t>
  </si>
  <si>
    <t>Аргунова И. Н. 04.06-16.06</t>
  </si>
  <si>
    <t>Логиновская Е. Ю. 24.06.21-9.08.21</t>
  </si>
  <si>
    <t>Участиок 2</t>
  </si>
  <si>
    <t>Мязин</t>
  </si>
  <si>
    <t xml:space="preserve">Хронологический указатель </t>
  </si>
  <si>
    <t>Валюкова Е. Ю.30.07</t>
  </si>
  <si>
    <t>Оотв Лесков А. В.</t>
  </si>
  <si>
    <t>Навука и образование. Актуальные исследования</t>
  </si>
  <si>
    <t>Беседы по основам радиотехники и радиосвязи. Часть 2. Приемные устройства/ Элементная база радиотехники и электроники Часть 3 Основы аналоговой цифровой схемотехники.</t>
  </si>
  <si>
    <t>Логиновская Е. Ю. 6.07.-9.08.21</t>
  </si>
  <si>
    <t>Зенкова Г. А. 1.08-</t>
  </si>
  <si>
    <t>Шевчук Т. Р. 5.08.21-12.08.21</t>
  </si>
  <si>
    <t>Доржиев Баир Валерьевич</t>
  </si>
  <si>
    <t>Взошедшие на олимпийский пьедестал</t>
  </si>
  <si>
    <t>Аргунова И. Н. 19.07-22.07.21</t>
  </si>
  <si>
    <t>Яковлева Л. К.</t>
  </si>
  <si>
    <t>Аннотированный справочник изджаний ЗабГУ. 2020</t>
  </si>
  <si>
    <t>Зенкова Г. А. 1.08.21</t>
  </si>
  <si>
    <t>Учасок 2</t>
  </si>
  <si>
    <t>Зенкова Г. А. 12.08-31.08.21</t>
  </si>
  <si>
    <t>Учавсток 2</t>
  </si>
  <si>
    <t>Добрецкая Н. Ю. 5.08.-31.08.21</t>
  </si>
  <si>
    <t>Добрецкая 17.08.21-24.08.21</t>
  </si>
  <si>
    <t>Ефремова А. Э.</t>
  </si>
  <si>
    <t>Валюкова 31.08.21</t>
  </si>
  <si>
    <t>Потапова К. Р. 31.08.21</t>
  </si>
  <si>
    <t>Аргунова И. Н. 7.07.21-11.08.21</t>
  </si>
  <si>
    <t>Рыжкова А. А. 9.09.21</t>
  </si>
  <si>
    <t>Валюкова Е. В. 31.08.21-3.09.21</t>
  </si>
  <si>
    <t>Валюкова Е. В. 6.09-8.09.21</t>
  </si>
  <si>
    <t>Биобиблиографический указатель</t>
  </si>
  <si>
    <t>Аргунова И. Н. 2.09.21</t>
  </si>
  <si>
    <t>Рыжкова А. А. 13.09.-15.09.21</t>
  </si>
  <si>
    <t>Потапова К. Р. 10.09.21</t>
  </si>
  <si>
    <t>Рыжкова А. А. 9.09.21-13.09.21</t>
  </si>
  <si>
    <t>Непомнящих С. Я  12.07.21-14.09.21</t>
  </si>
  <si>
    <t>Непомнящих С. Я.  3.09-14.09.21</t>
  </si>
  <si>
    <t>Валюкова Е. В. 9.09.-14.09.21</t>
  </si>
  <si>
    <t xml:space="preserve">Шевчук Т. Р. </t>
  </si>
  <si>
    <t>Засухина И. Ю.</t>
  </si>
  <si>
    <t>Распределение электромагнитных волн в длинных линиях и волноводах</t>
  </si>
  <si>
    <t>Зенкова Г. А. 20.09.21</t>
  </si>
  <si>
    <t>Проблемы подавления газовых выбросов угольных ТЭС</t>
  </si>
  <si>
    <t>Непомнящих С. Я.</t>
  </si>
  <si>
    <t>Батухтин А. Г., М. В. Кобылкин, Ю. О. Риккер, Хатькова А. Н.</t>
  </si>
  <si>
    <t>Валюкова  Е. В.  16.09.-21.09.21</t>
  </si>
  <si>
    <t>Логиновская Е. Ю 11.08-14.09.21</t>
  </si>
  <si>
    <t>Засухина И. Ю. 13.09.21-17.09.21</t>
  </si>
  <si>
    <t>Непомнящих С. Я. 17.09.-</t>
  </si>
  <si>
    <t>Шевчук Т. Р. 17.09-20.09.21</t>
  </si>
  <si>
    <t>Валюкова Е. В. 21.09-23.09.21</t>
  </si>
  <si>
    <t xml:space="preserve"> 17.09.21-Потапова К. Р. </t>
  </si>
  <si>
    <t>Потапова К. Р. 31.08.21-21.09.21</t>
  </si>
  <si>
    <t>Дбрецкая Н. Ю. 21.09-</t>
  </si>
  <si>
    <t>Вавлюкова Е. В. 20.09.-27.09.21</t>
  </si>
  <si>
    <t>Валюкова Е. В.  01.10.21</t>
  </si>
  <si>
    <t>Постников А.В., Константинов М.В. / М</t>
  </si>
  <si>
    <t>Археология Забайкалья</t>
  </si>
  <si>
    <t>Валюкова Е. В. 23.09.-30.09.21</t>
  </si>
  <si>
    <t>Шевчук Т. Р. 21.09-23.09</t>
  </si>
  <si>
    <t>Шевчук Т. Р. 23.09.-30.09.21</t>
  </si>
  <si>
    <t>Потапова К. Р. 27.09-5.10.21</t>
  </si>
  <si>
    <t>Зенкова Г. А. 5.10-</t>
  </si>
  <si>
    <t>Гапченко О. Ю. 15.09-7.10.21</t>
  </si>
  <si>
    <t>Зенкова Г. А. 7.06.21-22.06.21</t>
  </si>
  <si>
    <t>Логиновская 15.09.-11.10.21</t>
  </si>
  <si>
    <t>Зенкова Г. А. 01.10.21</t>
  </si>
  <si>
    <t>Засухина И. Ю. 16.09.-5.10.21</t>
  </si>
  <si>
    <t>Потапова К. Р.  27.09.21</t>
  </si>
  <si>
    <t>Зенкова Г. А. 20.09.21-13.10.21</t>
  </si>
  <si>
    <t>Зенкова Г. А. 22.09.21-13.10.21</t>
  </si>
  <si>
    <t>Зенкова Г. А. 27.09.-14.10.21</t>
  </si>
  <si>
    <t>По требованию</t>
  </si>
  <si>
    <t>Голованова Е. В. 27.09-13.10.21</t>
  </si>
  <si>
    <t>Аргунова И. Н. 13.09-4.10.21</t>
  </si>
  <si>
    <t>Непомнящих С. Я. 12.10-15.10.21</t>
  </si>
  <si>
    <t>Засухина И. Ю.  4.10.-14.10.21</t>
  </si>
  <si>
    <t>Шевчук Т. Р. 29.09.21-13.10.21</t>
  </si>
  <si>
    <t>Непомнящих 13.09-15.10.21</t>
  </si>
  <si>
    <t>Непомнящих С. Я. 23.09.-18.10</t>
  </si>
  <si>
    <t>Добрецкая Н. Ю.  23.09-10.10.21</t>
  </si>
  <si>
    <t>Печать по требованию</t>
  </si>
  <si>
    <t>Профессоры ЗабГУ</t>
  </si>
  <si>
    <t>вне планы</t>
  </si>
  <si>
    <t>Агунова И. Н.</t>
  </si>
  <si>
    <t>Сибирь в системе имперского законодательства XVII- начала XX вв. закон и практика</t>
  </si>
  <si>
    <t>Категория накоплений в грамматике современного английского языка</t>
  </si>
  <si>
    <t>Тищенко Н. Д.</t>
  </si>
  <si>
    <t>Валюкова Е. В. 19.10-22.10.21</t>
  </si>
  <si>
    <t>Валюкова Е. В. 8.10-19.10.21</t>
  </si>
  <si>
    <t>Петрова И. В.</t>
  </si>
  <si>
    <t>Горлованова Е. В.</t>
  </si>
  <si>
    <t>Гапченко О. Ю. 1.10-25.10.21</t>
  </si>
  <si>
    <t>Добрецкая Н. Ю. 13.09.-29.10.21</t>
  </si>
  <si>
    <t>Киселева Н. А., Макаров А. В.</t>
  </si>
  <si>
    <t>Развитие правосудия и современные технологии (науки и практиа ) к 150-летию Четвертого арбиртражного суда</t>
  </si>
  <si>
    <t xml:space="preserve">Намсанова Б. М., Спандерашвили Н. и. Гомбоева М.И., </t>
  </si>
  <si>
    <t>Добрецкая Н. Ю. 10.11.</t>
  </si>
  <si>
    <t>Шевчк Т. Р. 27.10.21-9.11.21</t>
  </si>
  <si>
    <t>Засухина И. Ю. 26.10-10.11.21</t>
  </si>
  <si>
    <t>Потапова К. Р. 28.10-10.11.21</t>
  </si>
  <si>
    <t>Непомнящих С. Я. 13.10-26.10.21</t>
  </si>
  <si>
    <t>Непомнящих С. Я. 25.09-10.11.21</t>
  </si>
  <si>
    <t>Валюкова Е. В. 26.10.-8.11.21</t>
  </si>
  <si>
    <t>Непомнящих С. Я. 14.10-27.10.21</t>
  </si>
  <si>
    <t>Непомнящих 22.10.-28.10.21</t>
  </si>
  <si>
    <t>Добрецкая Н. Ю. 13.10.-28.10.21</t>
  </si>
  <si>
    <t>Рыжкова А. А. 12.10.-29.10.21</t>
  </si>
  <si>
    <t>Валюкова Е. В. 22.10-8.11.21</t>
  </si>
  <si>
    <t>Добрецкая 1.10.21-28.10.21</t>
  </si>
  <si>
    <t>Непмнящих С. Я. 12.10.-25.10.21</t>
  </si>
  <si>
    <t>152у</t>
  </si>
  <si>
    <t>Засухина И. Ю. 15.10.-10.11.21</t>
  </si>
  <si>
    <t>Уцчасток 2</t>
  </si>
  <si>
    <t>Зенкова Г.А 16.11-</t>
  </si>
  <si>
    <t>Шевчук Т. Р. 21.10-16.111.21</t>
  </si>
  <si>
    <t>Засухина И.Ю. 11.11.-16.11.21</t>
  </si>
  <si>
    <t>Добрецкая Н. Ю. 15.06-6.07.21</t>
  </si>
  <si>
    <t>Непомнящих С. Я.  9.11.</t>
  </si>
  <si>
    <t>Зенкова Г. А. 11.11-21.11.21</t>
  </si>
  <si>
    <t>Потапова К. Р. 18.11-</t>
  </si>
  <si>
    <t>Логиновская Е. Ю. 8.11.-22.11.21</t>
  </si>
  <si>
    <t>Добрецкая Н. Ю. 5.10.21-15.11.21</t>
  </si>
  <si>
    <t>Рыжкова А. А. 11.11.21-19.11.21</t>
  </si>
  <si>
    <t>Аргунова И. Н. 19.11.21</t>
  </si>
  <si>
    <t>Добрецкая Н. Ю. 17.11</t>
  </si>
  <si>
    <t>Логиновская Е. Ю. 08.09-20.09.21</t>
  </si>
  <si>
    <t>Добрецкая Н. Ю. 13.09.-22.10.21</t>
  </si>
  <si>
    <t>Гапченко О. Ю. 8.11-23.11.21</t>
  </si>
  <si>
    <t>Зенкова Г. А. 25.10-15.11.21</t>
  </si>
  <si>
    <t>Зенкова Г. А. 24.11-</t>
  </si>
  <si>
    <t>Зенкова Г. А. 8.10-28.10.21</t>
  </si>
  <si>
    <t>Зенкова Г.А. 12.05.21-26.05.21</t>
  </si>
  <si>
    <t>Добрецкая Н. Ю13.05.21-26.05.21</t>
  </si>
  <si>
    <t>Логиновская Е. Ю. 14.05.21-4.06.21</t>
  </si>
  <si>
    <t>Обучение русскому языку в политкультурных (полиэтнических) классах</t>
  </si>
  <si>
    <t>Добрецкая Н. Ю.  16.09.-23.10.21</t>
  </si>
  <si>
    <t>АргуноваИ.Н. 19.08.-26.08.21</t>
  </si>
  <si>
    <t>Технологии создания бренда в сервисе</t>
  </si>
  <si>
    <t>Управление в техносферной безопасности</t>
  </si>
  <si>
    <t>Добрецкая Н. Ю 24.09-25.11.21</t>
  </si>
  <si>
    <t>Логиновская Е. Ю. 10.11.-25.11.21</t>
  </si>
  <si>
    <t>Валюкова Е. В. 08.11-16.11.21</t>
  </si>
  <si>
    <t>Логиновская Е. Ю. 16.11-</t>
  </si>
  <si>
    <t>Голованова Е. В. 10.11-26.11.21</t>
  </si>
  <si>
    <t>Вазаева Л. Н. 15.11.-23.11.</t>
  </si>
  <si>
    <t>Непомнящих С. Я. 17.11-</t>
  </si>
  <si>
    <t>Добрецкая Н. Ю. 19.10-25.11.21</t>
  </si>
  <si>
    <t>Непомнящих С. Я. 29.11-</t>
  </si>
  <si>
    <t>Рыжкорва А. А. 15.11.21-29.11.21</t>
  </si>
  <si>
    <t>Зенкова Г. А. 15.11-6.12.21</t>
  </si>
  <si>
    <t>Валюкова Е. В. 17.11-21.11.21</t>
  </si>
  <si>
    <t>Добрецкая Н. Ю. 26.11-</t>
  </si>
  <si>
    <t>Логиновская Е. Ю. 25.10.-30.11.21</t>
  </si>
  <si>
    <t>Потапова К. Р. 15.10.-3.12.21</t>
  </si>
  <si>
    <t>Голованова Е. В.  16.11-1.12.21</t>
  </si>
  <si>
    <t>Добрецкая Н. Ю. 9.11.-3.12.21</t>
  </si>
  <si>
    <t>Шевчук Т. Р. 17.11-21.11</t>
  </si>
  <si>
    <t>Рыжкова А. А. 23.11-29.11.21</t>
  </si>
  <si>
    <t>Засухина. И. Ю. 17.11.21-2.12.21</t>
  </si>
  <si>
    <t>Непомнящих С. Я. 2.12.-</t>
  </si>
  <si>
    <t>Рыжкова А. А. 15.11-30.11.21</t>
  </si>
  <si>
    <t>Актуальные проблемы начального образования: теория и практика</t>
  </si>
  <si>
    <t>Аргунова И. Н. 8.11-1.12.21</t>
  </si>
  <si>
    <t>Рыжкова А. А.  15.11.-7.12.21</t>
  </si>
  <si>
    <t>Управление инвестициями</t>
  </si>
  <si>
    <t>Декаротивно-прикладное творчество. Часть 1</t>
  </si>
  <si>
    <t>Зенкова Г. А. 10.12.21</t>
  </si>
  <si>
    <t>Вазаева Л. Н. 10.12.21</t>
  </si>
  <si>
    <t>Засухина И. Ю. 3.12-9.12.21</t>
  </si>
  <si>
    <t>Вазаева Л. Н. 24.11-6.12.21</t>
  </si>
  <si>
    <t>Добрецкая Н. Ю. 6.12.21</t>
  </si>
  <si>
    <t>Аргунова И. Н. 11.11.21-13.12.21</t>
  </si>
  <si>
    <t>Валюкова Е. Ю. 1.12-6.12.21</t>
  </si>
  <si>
    <t>Логиновская Е. Ю.6.12-</t>
  </si>
  <si>
    <t>Непомнящих С. Я. 28.10-7.12.21</t>
  </si>
  <si>
    <t>Валюкова Е. В. 6.12-14.12.21</t>
  </si>
  <si>
    <t>Вазаева Л. Н. 2.12.-10.12.21</t>
  </si>
  <si>
    <t>Вазаева Л. Н. 9.12-17.12.2021</t>
  </si>
  <si>
    <t>Аргунова И. Н. 6.12.-20.12.21</t>
  </si>
  <si>
    <t>Сигнал</t>
  </si>
  <si>
    <t>Добрецкая Н. Ю. 18.11-13.12.21</t>
  </si>
  <si>
    <t>Аргунова И. Н. 11.11-17.12.21</t>
  </si>
  <si>
    <t>Аргунова И. Н.  30.11-3.12.21</t>
  </si>
  <si>
    <t>Рыжкова А. А. 3.12-16.12.21</t>
  </si>
  <si>
    <t>Рыжкова А . А. 15.12-20.12.21</t>
  </si>
  <si>
    <t>Зенкова Г. А. 2.12-17.12.21</t>
  </si>
  <si>
    <t>Валюкова Е. В. 14.12-20.12.21</t>
  </si>
  <si>
    <t>Состояние здоровья:медицинские социальные и психолого-педагогические аспекты</t>
  </si>
  <si>
    <t>Методология разработки и защиты бизнес-плана</t>
  </si>
  <si>
    <t>Мамкина И.Н., Дамешек Л. Н.</t>
  </si>
  <si>
    <t>Зенкова Г. А. 14.12-24.12.21</t>
  </si>
  <si>
    <t>Зенкова Г. А. 7.12.21-24.12.21</t>
  </si>
  <si>
    <t>Рыжкова А. А.</t>
  </si>
  <si>
    <t>Голованова Е. В. 1.12.-22.12.21</t>
  </si>
  <si>
    <t>Вазаева Л.Н. 17.12-24.12.21</t>
  </si>
  <si>
    <t>Непомнящих С.Я. 29.11</t>
  </si>
  <si>
    <t>Непомнящих С. Я. 14.12</t>
  </si>
  <si>
    <t>Непомнящих С. Я. 14.12.</t>
  </si>
  <si>
    <t>Аргунова И. Н. 11.12-17.12.21</t>
  </si>
  <si>
    <t>Непомнящих С. Я. 23.11.-10.12.21</t>
  </si>
  <si>
    <t>Вазаева Л. Н. 23.12-29.12.21</t>
  </si>
  <si>
    <t>Вазаева Л. Н. 30.12-09.01.22</t>
  </si>
  <si>
    <t>Валюкова Е. В. 21.12.21-30.12.21</t>
  </si>
  <si>
    <t>Логиновская Е. В. 30.12.21-</t>
  </si>
  <si>
    <t>Потапова К. Р.  22.12-17.1.21</t>
  </si>
  <si>
    <t>Лоргиновскя Е. Ю. 26.11-29.12.21</t>
  </si>
  <si>
    <t>Рыжкова А. А.  1.12.21-10.01.22</t>
  </si>
  <si>
    <t>Логиновская 17.01.21</t>
  </si>
  <si>
    <t>Рыжкова А. А.  11.01-18.01.22</t>
  </si>
  <si>
    <t>Рыжкова А. А. 21.12-28.12.21</t>
  </si>
  <si>
    <t>Аргунова И. Н. 14.01.-</t>
  </si>
  <si>
    <t>Добрецкая Н. Ю. 30.11-30.12.21</t>
  </si>
  <si>
    <t>Логиновская Е. Ю. 1.12-30.12.21</t>
  </si>
  <si>
    <t>Непомнящих С. Я. 12.01-21.01.22</t>
  </si>
  <si>
    <t>Аргунова 10.12-11.12.21</t>
  </si>
  <si>
    <t>Логиновская Е. В. 10.12-21.01.22</t>
  </si>
  <si>
    <t>Голованова Е. В. 17.12.21-10.01.22</t>
  </si>
  <si>
    <t>Непомнящищ С. Я. 12.01.-17.01.22</t>
  </si>
  <si>
    <t>Потапова К. Р. 13.12-29.12.21</t>
  </si>
  <si>
    <t>Засухина И. Ю. 13.12.21-13.01.22</t>
  </si>
  <si>
    <t>Шевчук Т. Р.   14.12.21-10.01.22</t>
  </si>
  <si>
    <t>Добрецкая Н. Ю. 10.01</t>
  </si>
  <si>
    <t>Непомнящих С. Я. 20.12.21-18.01.22</t>
  </si>
  <si>
    <t>Аргунова И. Н. 17.12-23.12.21</t>
  </si>
  <si>
    <t>Валюкова Е. В. 12.01-17.01.22</t>
  </si>
  <si>
    <t>Засухина И. Н. 30.12.21-18.01.22</t>
  </si>
  <si>
    <t>Рыжкова А. А. 28.12.21-10.01.22</t>
  </si>
  <si>
    <t>Валюкова Е. В. 30.12.21-12.01.21</t>
  </si>
  <si>
    <t>Голованова Е. В. 28.12.21-11.01.22</t>
  </si>
  <si>
    <t>Вазаева Л. Н. 18.01-26.01.22</t>
  </si>
  <si>
    <t>Коллектив авторов (отв. А.В. Шапиева)</t>
  </si>
  <si>
    <t>Инновационный потенциал</t>
  </si>
  <si>
    <t>Рыжкова А. А. 28.01.22</t>
  </si>
  <si>
    <t>Зенкова Г.А. 23.01.22</t>
  </si>
  <si>
    <t>Логиновская Е. В. 28.01-</t>
  </si>
  <si>
    <t>Формирование ИКТ- компетентности студентов в условиях цифровизации образования/ Формирование ИКТ- компетентности будущего педагогаь в усовиях цифровизации образования</t>
  </si>
  <si>
    <t>Засухина И. Ю. 18.01-25.01.22</t>
  </si>
  <si>
    <t>Валюкова Е. В. 19.01-28.01.22</t>
  </si>
  <si>
    <t>Аргунова И. Н. 24.12-14.01.22</t>
  </si>
  <si>
    <t>Голованова Е. В. 11.0126.01.22</t>
  </si>
  <si>
    <t>Непомнящих С. Я. 18.01.-27.01.22</t>
  </si>
  <si>
    <t>Аргунова И. Н.  20.01.22</t>
  </si>
  <si>
    <t>Шевчук Т. Р. 13.12.21-20.01.22</t>
  </si>
  <si>
    <t>Вазаева Л. Н. 25.01-01.02.22</t>
  </si>
  <si>
    <t>Засухина И. Ю. 28.01-04.02.22</t>
  </si>
  <si>
    <t>Шевчук Т. Р. 10.01.22-4.02.22</t>
  </si>
  <si>
    <t>Логиновская Е. Ю.  16.12-31.01.22</t>
  </si>
  <si>
    <t>Добрецкая 14.12-27.01.22</t>
  </si>
  <si>
    <t>Логиновская Е. Ю. 24.12-01.02.22</t>
  </si>
  <si>
    <t>Засухина И. Ю. 25.01-1.02.22</t>
  </si>
  <si>
    <t>Валюкова Е. В. 28.01.-31.01.22</t>
  </si>
  <si>
    <t>Рыжкова А. А. 20.01-25.01.22</t>
  </si>
  <si>
    <t>Вазаева Л. Н. 01.02-07.02.22</t>
  </si>
  <si>
    <t>Петрова И.В.</t>
  </si>
  <si>
    <t>Валюкова Е. В. 31.01-9.02.21</t>
  </si>
  <si>
    <t>Зенкова Г. А. 9.02</t>
  </si>
  <si>
    <t>Аргунова И. Н. 10.02.-</t>
  </si>
  <si>
    <t>Вазаева Л. Н. 24.01-10.02.22</t>
  </si>
  <si>
    <t>Непомнящих С. Я. 10.02-</t>
  </si>
  <si>
    <t>Шевчук Т. Р.  10.02.=10.02.22</t>
  </si>
  <si>
    <t>Аргунова И. Н. 11.02-11.02</t>
  </si>
  <si>
    <t>Добрецкая Н. Ю. 10.12-9.02.22</t>
  </si>
  <si>
    <t>Логиновскамя Е. Ю 20.12.21-9.02.22</t>
  </si>
  <si>
    <t>Потапова К. Р.  29.12.21-7.02.22</t>
  </si>
  <si>
    <t>Зенкова 3.02-14.02.22</t>
  </si>
  <si>
    <t>Зенкова Г. А. 3.02-14.02.22</t>
  </si>
  <si>
    <t>Зенкова Г. А. 1.02-17.02.22</t>
  </si>
  <si>
    <t>Потапова К. Р. 11.02-17.02.22</t>
  </si>
  <si>
    <t>Логиновская Е. Ю. 11.01.-21.02.22</t>
  </si>
  <si>
    <t>Непоинящих С. Я. 19.01.22-21.02.22</t>
  </si>
  <si>
    <t>Потапова К. Р. 21.01.-11.02.22</t>
  </si>
  <si>
    <t>Засухина И. Ю. 4.02.-17.02.22</t>
  </si>
  <si>
    <t>Добрецкая Н. Ю. 17.02-</t>
  </si>
  <si>
    <t>Шевчук Т. Р.  7.02.22-17.02.22</t>
  </si>
  <si>
    <t>Вазаева Л. Н. 11.02-</t>
  </si>
  <si>
    <t>Добрецкая Н. Ю.  20.12-17.02.22</t>
  </si>
  <si>
    <t>Непомнящих С. Я. 29.12-16.02.22</t>
  </si>
  <si>
    <t>Вазаева Л. Н. 9.02-14.02.22</t>
  </si>
  <si>
    <t>Аргунова И. Н. 24.01.-28.01.22</t>
  </si>
  <si>
    <t>Валюкова Е. В. 14.02-15.02.22</t>
  </si>
  <si>
    <t>Художественное образование:интердисциплинарная социокультурная среда, трансляция жудожесвтенных ценностей</t>
  </si>
  <si>
    <t>Добрецкая Н. Ю. 17.01-21.02.22</t>
  </si>
  <si>
    <t>Непомнящих С. Я. 1.02-18.02.22</t>
  </si>
  <si>
    <t>Добрецкая Н. Ю. 22.12-25.02.22</t>
  </si>
  <si>
    <t>25.02.22.</t>
  </si>
  <si>
    <t>Аргунова И. Н. 24.01.-21.02.22</t>
  </si>
  <si>
    <t>Добрецкая Н. Ю. 31.01.-21.02.22</t>
  </si>
  <si>
    <t xml:space="preserve">Трудности китайской грамматики на начальном этапе обучения </t>
  </si>
  <si>
    <t>Валюкова Е. В. 16.02-18.02.22</t>
  </si>
  <si>
    <t>Потапова К. Р. 21.02.22-28.02.22</t>
  </si>
  <si>
    <t>Голованова Е. В. 22.02-28.02.22</t>
  </si>
  <si>
    <t>Рыжкова А. А. 11.01-28.02.22</t>
  </si>
  <si>
    <t>Логиновская Е. Ю. 3.02-4.03.22</t>
  </si>
  <si>
    <t>Зенкова Г. А. 18.02-4.03.22</t>
  </si>
  <si>
    <t>Голованова Е. В. 27.01.-5.03.22</t>
  </si>
  <si>
    <t>Засухина И. Ю. 25.01.-2.03.22</t>
  </si>
  <si>
    <t>Непомнящих С. Я. 1.02-1.03.22</t>
  </si>
  <si>
    <t>Шевчук Т. Р. 17.02-9.03.22</t>
  </si>
  <si>
    <t>Зенкова Г. А. 25.02.-11.03.22</t>
  </si>
  <si>
    <t>Зенкова Г. А. 21.02-11.03.22</t>
  </si>
  <si>
    <t>Засухина И. Ю. 11.03.-</t>
  </si>
  <si>
    <t>Логиновская Е. Ю. 31.01.-9.03.22</t>
  </si>
  <si>
    <t>Рыжкова А. А. 28.01-9.03.22</t>
  </si>
  <si>
    <t>Добрецкая 18.02-14.03.22</t>
  </si>
  <si>
    <t>Вазаева Л. Н. 24.02-4.03.22</t>
  </si>
  <si>
    <t>Потапова К. Р. 20.02-11.03.22</t>
  </si>
  <si>
    <t>Голованова К. В. 4.03-11.03.22</t>
  </si>
  <si>
    <t>Зенкова Г. А. 15.03-</t>
  </si>
  <si>
    <t>Курсовое проектирвоание по дисциплине "Оснорвы технологии возведения зданий</t>
  </si>
  <si>
    <t>Вазаева Л. Н. 3.03.-14.03.22</t>
  </si>
  <si>
    <t>Тунгусский след эвенкийский дискурс словесности Забайкалья и Северного Китая(комплекс исследовательских работ )</t>
  </si>
  <si>
    <t>Добрецкая Н. Ю. 18.03-</t>
  </si>
  <si>
    <t>Засухина И. Ю. 2.03-11.03.22</t>
  </si>
  <si>
    <t>Зенкова Г. А. 3.03-22.03.22</t>
  </si>
  <si>
    <t>Засухина И. Ю. 16.03-22.03.22</t>
  </si>
  <si>
    <t>Организация деятельности профессиональных  утверждений по работе с молодёжью</t>
  </si>
  <si>
    <t>Иследование и проектирование тонкослойных аппаратов для мобильных обогатительных комплексов</t>
  </si>
  <si>
    <t>Маркшейдерское дело. Выполнение лабораторных работ</t>
  </si>
  <si>
    <t>Голованова Е. А. 21.03-24.03.22</t>
  </si>
  <si>
    <t>Логиновская 7.02.22-22.03.22</t>
  </si>
  <si>
    <t>Логиновскяа Е. Ю. 17.02-23.03.22</t>
  </si>
  <si>
    <t>Непомнящих С. Я. 12.02-22.03.22</t>
  </si>
  <si>
    <t>Добрецкая Н. Ю. 18.02-22.03.22</t>
  </si>
  <si>
    <t>Аргунова И. Н. 18.02.-9.03.22</t>
  </si>
  <si>
    <t>Потапова К. Р. 25.02.-20.03.22</t>
  </si>
  <si>
    <t>Непомнящих С. Я. 5.02-24.03.33</t>
  </si>
  <si>
    <t>Шевчук Т. Р.  28.02-21.03.22</t>
  </si>
  <si>
    <t>Добрецкая Н. Ю. 24.03-</t>
  </si>
  <si>
    <t>Валюкова Е. Ю. 18.03.-23.03.22</t>
  </si>
  <si>
    <t>Добрецкая Н. Ю. 19.01-21.03.22</t>
  </si>
  <si>
    <t>Валюкова Е. Ю. 21.02-17.03.22</t>
  </si>
  <si>
    <t>Учебная, производственная и педагогическая прктика магистрантов физкультурного профиля/  Анатомия человека :нервная система,органы чувст</t>
  </si>
  <si>
    <t>Обучение студентов физкультурного профиля методике применения подвижных игр в учебно-воспитательном и тренировочном процессе/ Анатомия человека :опорно-двигательный аппарат</t>
  </si>
  <si>
    <t>Зенкова Г. А. 01.03.2022-28.03.22</t>
  </si>
  <si>
    <t>Зенкова Г. А. 15.03-30.03.22</t>
  </si>
  <si>
    <t>Зенкова Г. А. 17.03-30.03.22</t>
  </si>
  <si>
    <t>Вазаева Л. Н.  16.03-31.03.22</t>
  </si>
  <si>
    <t>Логиновская Е. Ю. 4.03-29.03.22</t>
  </si>
  <si>
    <t>Деятельность Русской православной церкви в Якутском крае инкорпорация в русскую государственность</t>
  </si>
  <si>
    <t>Рыжкова А. А. 16.03-28.03.22</t>
  </si>
  <si>
    <t>Практические основы социальной работы</t>
  </si>
  <si>
    <t>Непомнящих С. Я. 11.03.-29.03.22</t>
  </si>
  <si>
    <t>Аргунова И. Н. 28.02.22-1.04.22</t>
  </si>
  <si>
    <t>Логиновская Е. Ю. 15.03-30.03.22</t>
  </si>
  <si>
    <t>Валюкова Е. Ю.  28.03-31.03.22</t>
  </si>
  <si>
    <t>Логиновская Е. Ю. 18.02-28.03.22</t>
  </si>
  <si>
    <t>Непомнящих С. Я, 28.02-1.04.22</t>
  </si>
  <si>
    <t>Валюкова Е. Ю. 23.03-25.03.22</t>
  </si>
  <si>
    <t>Организация учебно-производственного процесса</t>
  </si>
  <si>
    <t>Голованова Е. В. 1.05-5.-4.22</t>
  </si>
  <si>
    <t>Логиновская Е. Ю. 7.02-4.04.22</t>
  </si>
  <si>
    <t>Добрецкая Н. Ю. 17.01-7.04.22</t>
  </si>
  <si>
    <t>Грабко  Г. И.</t>
  </si>
  <si>
    <t>Материалы элементной базы электронных устройств и систем. Ч. 1</t>
  </si>
  <si>
    <t>Добрецкая Н. Ю. 4.04.22</t>
  </si>
  <si>
    <t>Добрецкая Н. Ю.</t>
  </si>
  <si>
    <t>Аргунова И. Н. 23.03-26.03.22</t>
  </si>
  <si>
    <t>Логиновская Е. Ю. 5.04-</t>
  </si>
  <si>
    <t>Рыжлва А. А. 25.03-5.04.22</t>
  </si>
  <si>
    <t>Шевчук Т. Р. 21.03-8.04.22</t>
  </si>
  <si>
    <t>Неомнящих 8.04.-</t>
  </si>
  <si>
    <t>Логиновская Е. Ю. 24.03-6.04.22</t>
  </si>
  <si>
    <t>Логиновская 24.03-4.04.22</t>
  </si>
  <si>
    <t>Потапова К. Р. 11.02-19.04.22</t>
  </si>
  <si>
    <t>Зенкова Г. А. 19.04-</t>
  </si>
  <si>
    <t>Зенкова Г. А. 24.03-22.04.22</t>
  </si>
  <si>
    <t>Добрецкая Н. Ю. 22.03-20.04.22</t>
  </si>
  <si>
    <t>Валюкова Е. В. 1.04-19.04.22</t>
  </si>
  <si>
    <t>Логиновская Е. Ю. 19.04-</t>
  </si>
  <si>
    <t>Добюрецкая 30.03.22-20.04.22</t>
  </si>
  <si>
    <t>Добрецкая Н. Ю. 21.03-22.04.22</t>
  </si>
  <si>
    <t>Добрецкая Н. Ю. 17.02-22.04.22</t>
  </si>
  <si>
    <t>Добрецкая Н. Ю.  16.03-22.04.22</t>
  </si>
  <si>
    <t>Непомнящих С. Я. 24.03.-21.04.22</t>
  </si>
  <si>
    <t>Непомнящих С. Я. 17,03-14.04.22</t>
  </si>
  <si>
    <t xml:space="preserve"> </t>
  </si>
  <si>
    <t>Зенкова Г. А. 18.03-25.04.22</t>
  </si>
  <si>
    <t>Расчет конструкций и параметров рабочих процессов строительных и дорожных машин</t>
  </si>
  <si>
    <t>Добрецкая Н. Ю.  3.02.21-6.04.22</t>
  </si>
  <si>
    <t>Зенкова Г. А. 27.04-</t>
  </si>
  <si>
    <t>Шевчук Т. Р.  11.04-27.04.22</t>
  </si>
  <si>
    <t>Участок2</t>
  </si>
  <si>
    <t>Голованова Е. В. 14.03-29.04.22</t>
  </si>
  <si>
    <t>Логиновскяа Е. Ю. 29.04-</t>
  </si>
  <si>
    <t>Аргунова И. Н. 14.04-28.04.22</t>
  </si>
  <si>
    <t>Рыжкова А. А. 29.04.-</t>
  </si>
  <si>
    <t>Потапова К. Р. 18.03-25.04.22</t>
  </si>
  <si>
    <t>Доюрецкая Н. Ю. 25.04-</t>
  </si>
  <si>
    <t>Вазаева Л. Н. 01.04-12.04.22</t>
  </si>
  <si>
    <t>Добрецкая Н. Ю. 13.04-</t>
  </si>
  <si>
    <t>Аргунова И. Н. 30.03-14.04.22</t>
  </si>
  <si>
    <t>Логиновская Е. Ю. 17.02-26.04.22</t>
  </si>
  <si>
    <t>Логиновская Е. Ю. 18.03-26.04.22</t>
  </si>
  <si>
    <t xml:space="preserve"> 26.04.22</t>
  </si>
  <si>
    <t>Логиновская Е. Ю. 31.03.-21.04.22</t>
  </si>
  <si>
    <t>Вазаева Л. Н. 14.04-28.04.22</t>
  </si>
  <si>
    <t>Аргунова И. Н. 29.04-</t>
  </si>
  <si>
    <t>Непомнящих С. Я.  24.04.-</t>
  </si>
  <si>
    <t>Управление лояльностью потребителей услуг</t>
  </si>
  <si>
    <t>Аргунова И. Н.  12.10-9.03.22</t>
  </si>
  <si>
    <t>Непомнящих С. Я. 28.03-</t>
  </si>
  <si>
    <t>Засухина И. Ю.  1.04-25.04.22</t>
  </si>
  <si>
    <t>Непоинящих С. Я. 25.04-</t>
  </si>
  <si>
    <t>Непомнящих С. Я. 17.03.-5.05.22</t>
  </si>
  <si>
    <t>Вазаева Л. Н. 25.04-5.05.22</t>
  </si>
  <si>
    <t>Логиновская 5.05.-</t>
  </si>
  <si>
    <t>Вазаева Л.Н. 24.03-10.04.22</t>
  </si>
  <si>
    <t>Добрецкая Н. Ю. 24.04.-5.05.22</t>
  </si>
  <si>
    <t>Валюкова Е. Ю. 25.04-4.05.22</t>
  </si>
  <si>
    <t>Добрецкая 5.05-</t>
  </si>
  <si>
    <t>Засухина И. Ю. 22.04-5.05.22</t>
  </si>
  <si>
    <t>Аргунова И. Н. 5.05-</t>
  </si>
  <si>
    <t>Юргалова И. И.</t>
  </si>
  <si>
    <t>Рыжкова А. А. 16.05-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</si>
</sst>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20"/>
      <color theme="1"/>
      <name val="Times New Roman Cyr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u/>
      <sz val="18"/>
      <color theme="1"/>
      <name val="Calibri"/>
      <family val="2"/>
      <charset val="204"/>
      <scheme val="minor"/>
    </font>
    <font>
      <b/>
      <sz val="11"/>
      <color theme="1"/>
      <name val="Times New Roman Cyr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F243E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 Cyr"/>
      <family val="1"/>
      <charset val="204"/>
    </font>
    <font>
      <b/>
      <sz val="16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b/>
      <i/>
      <sz val="12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trike/>
      <sz val="12"/>
      <color theme="1"/>
      <name val="Times New Roman"/>
      <family val="1"/>
      <charset val="204"/>
    </font>
    <font>
      <b/>
      <i/>
      <sz val="20"/>
      <color rgb="FFC00000"/>
      <name val="Times New Roman Cyr"/>
      <family val="1"/>
      <charset val="204"/>
    </font>
    <font>
      <sz val="11"/>
      <name val="Times New Roman"/>
      <family val="1"/>
      <charset val="204"/>
    </font>
    <font>
      <strike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80"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14" fontId="10" fillId="0" borderId="5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/>
    </xf>
    <xf numFmtId="0" fontId="10" fillId="0" borderId="9" xfId="0" applyFont="1" applyFill="1" applyBorder="1" applyAlignment="1">
      <alignment horizontal="center" vertical="top" wrapText="1"/>
    </xf>
    <xf numFmtId="14" fontId="10" fillId="0" borderId="9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wrapText="1"/>
    </xf>
    <xf numFmtId="0" fontId="0" fillId="0" borderId="0" xfId="0" applyFill="1" applyBorder="1"/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 vertical="center" wrapText="1"/>
    </xf>
    <xf numFmtId="14" fontId="8" fillId="0" borderId="2" xfId="0" applyNumberFormat="1" applyFont="1" applyFill="1" applyBorder="1" applyAlignment="1">
      <alignment horizontal="center" vertical="top" wrapText="1"/>
    </xf>
    <xf numFmtId="14" fontId="8" fillId="0" borderId="2" xfId="0" applyNumberFormat="1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164" fontId="12" fillId="0" borderId="13" xfId="0" applyNumberFormat="1" applyFont="1" applyFill="1" applyBorder="1" applyAlignment="1">
      <alignment horizontal="center" vertical="top" wrapText="1"/>
    </xf>
    <xf numFmtId="164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4" fontId="9" fillId="0" borderId="7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top" wrapText="1"/>
    </xf>
    <xf numFmtId="14" fontId="12" fillId="0" borderId="17" xfId="0" applyNumberFormat="1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top"/>
    </xf>
    <xf numFmtId="0" fontId="8" fillId="0" borderId="3" xfId="0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20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0" fillId="0" borderId="0" xfId="0" applyFont="1"/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/>
    <xf numFmtId="0" fontId="13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vertical="center"/>
    </xf>
    <xf numFmtId="164" fontId="20" fillId="0" borderId="21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0" fillId="0" borderId="22" xfId="0" applyNumberFormat="1" applyFon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/>
    </xf>
    <xf numFmtId="164" fontId="0" fillId="0" borderId="29" xfId="0" applyNumberForma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22" fillId="0" borderId="3" xfId="0" applyNumberFormat="1" applyFont="1" applyBorder="1" applyAlignment="1">
      <alignment horizontal="center"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 wrapText="1"/>
    </xf>
    <xf numFmtId="164" fontId="0" fillId="0" borderId="38" xfId="0" applyNumberFormat="1" applyBorder="1" applyAlignment="1">
      <alignment horizontal="center" vertical="center" wrapText="1"/>
    </xf>
    <xf numFmtId="164" fontId="20" fillId="0" borderId="39" xfId="0" applyNumberFormat="1" applyFont="1" applyBorder="1" applyAlignment="1">
      <alignment horizontal="center" vertical="center" wrapText="1"/>
    </xf>
    <xf numFmtId="164" fontId="20" fillId="0" borderId="40" xfId="0" applyNumberFormat="1" applyFont="1" applyBorder="1" applyAlignment="1">
      <alignment horizontal="center" vertical="center" wrapText="1"/>
    </xf>
    <xf numFmtId="164" fontId="1" fillId="0" borderId="39" xfId="0" applyNumberFormat="1" applyFont="1" applyBorder="1" applyAlignment="1">
      <alignment horizontal="center" vertical="center" wrapText="1"/>
    </xf>
    <xf numFmtId="164" fontId="1" fillId="0" borderId="40" xfId="0" applyNumberFormat="1" applyFont="1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 vertical="center" wrapText="1"/>
    </xf>
    <xf numFmtId="164" fontId="0" fillId="0" borderId="37" xfId="0" applyNumberFormat="1" applyBorder="1" applyAlignment="1">
      <alignment horizontal="center" vertical="center" wrapText="1"/>
    </xf>
    <xf numFmtId="14" fontId="0" fillId="0" borderId="2" xfId="0" applyNumberFormat="1" applyFill="1" applyBorder="1" applyAlignment="1">
      <alignment vertical="top"/>
    </xf>
    <xf numFmtId="14" fontId="28" fillId="0" borderId="5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7" fillId="0" borderId="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top"/>
    </xf>
    <xf numFmtId="0" fontId="17" fillId="0" borderId="2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justify" vertical="center" wrapText="1"/>
    </xf>
    <xf numFmtId="0" fontId="20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14" fontId="8" fillId="3" borderId="5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9" fillId="3" borderId="2" xfId="0" applyFont="1" applyFill="1" applyBorder="1" applyAlignment="1">
      <alignment horizontal="left" vertical="center" wrapText="1"/>
    </xf>
    <xf numFmtId="14" fontId="8" fillId="3" borderId="5" xfId="0" applyNumberFormat="1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0" fillId="3" borderId="0" xfId="0" applyFill="1" applyAlignment="1">
      <alignment vertical="top"/>
    </xf>
    <xf numFmtId="14" fontId="8" fillId="3" borderId="2" xfId="0" applyNumberFormat="1" applyFont="1" applyFill="1" applyBorder="1" applyAlignment="1">
      <alignment horizontal="center" vertical="top" wrapText="1"/>
    </xf>
    <xf numFmtId="14" fontId="0" fillId="3" borderId="2" xfId="0" applyNumberFormat="1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9" fillId="3" borderId="17" xfId="0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top" wrapText="1"/>
    </xf>
    <xf numFmtId="0" fontId="9" fillId="3" borderId="17" xfId="0" applyFont="1" applyFill="1" applyBorder="1" applyAlignment="1">
      <alignment horizontal="center" wrapText="1"/>
    </xf>
    <xf numFmtId="0" fontId="0" fillId="3" borderId="0" xfId="0" applyFill="1"/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vertical="center" wrapText="1"/>
    </xf>
    <xf numFmtId="14" fontId="10" fillId="3" borderId="2" xfId="0" applyNumberFormat="1" applyFont="1" applyFill="1" applyBorder="1" applyAlignment="1">
      <alignment horizontal="center" vertical="top" wrapText="1"/>
    </xf>
    <xf numFmtId="0" fontId="11" fillId="3" borderId="0" xfId="0" applyFont="1" applyFill="1" applyAlignment="1">
      <alignment vertical="top"/>
    </xf>
    <xf numFmtId="164" fontId="22" fillId="0" borderId="2" xfId="0" applyNumberFormat="1" applyFont="1" applyBorder="1" applyAlignment="1">
      <alignment horizontal="center" vertical="center" wrapText="1"/>
    </xf>
    <xf numFmtId="164" fontId="21" fillId="0" borderId="22" xfId="0" applyNumberFormat="1" applyFont="1" applyBorder="1" applyAlignment="1">
      <alignment horizontal="center" wrapText="1"/>
    </xf>
    <xf numFmtId="164" fontId="22" fillId="0" borderId="23" xfId="0" applyNumberFormat="1" applyFont="1" applyBorder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 wrapText="1"/>
    </xf>
    <xf numFmtId="2" fontId="0" fillId="0" borderId="37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3" borderId="0" xfId="0" applyFont="1" applyFill="1" applyAlignment="1">
      <alignment vertical="top"/>
    </xf>
    <xf numFmtId="0" fontId="4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wrapText="1"/>
    </xf>
    <xf numFmtId="14" fontId="8" fillId="3" borderId="5" xfId="0" applyNumberFormat="1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vertical="top" wrapText="1"/>
    </xf>
    <xf numFmtId="14" fontId="10" fillId="3" borderId="5" xfId="0" applyNumberFormat="1" applyFont="1" applyFill="1" applyBorder="1" applyAlignment="1">
      <alignment horizontal="center" vertical="top" wrapText="1"/>
    </xf>
    <xf numFmtId="164" fontId="9" fillId="3" borderId="7" xfId="0" applyNumberFormat="1" applyFont="1" applyFill="1" applyBorder="1" applyAlignment="1">
      <alignment horizontal="center" vertical="center" wrapText="1"/>
    </xf>
    <xf numFmtId="14" fontId="10" fillId="3" borderId="9" xfId="0" applyNumberFormat="1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164" fontId="12" fillId="3" borderId="13" xfId="0" applyNumberFormat="1" applyFont="1" applyFill="1" applyBorder="1" applyAlignment="1">
      <alignment horizontal="center" vertical="top" wrapText="1"/>
    </xf>
    <xf numFmtId="14" fontId="12" fillId="3" borderId="17" xfId="0" applyNumberFormat="1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3" fillId="3" borderId="0" xfId="0" applyFont="1" applyFill="1" applyAlignment="1">
      <alignment wrapText="1"/>
    </xf>
    <xf numFmtId="164" fontId="16" fillId="3" borderId="0" xfId="0" applyNumberFormat="1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0" fillId="3" borderId="0" xfId="0" applyFill="1" applyBorder="1"/>
    <xf numFmtId="164" fontId="7" fillId="3" borderId="2" xfId="0" applyNumberFormat="1" applyFont="1" applyFill="1" applyBorder="1" applyAlignment="1">
      <alignment horizontal="center" vertical="center" wrapText="1"/>
    </xf>
    <xf numFmtId="164" fontId="15" fillId="3" borderId="0" xfId="0" applyNumberFormat="1" applyFont="1" applyFill="1" applyAlignment="1">
      <alignment horizontal="center"/>
    </xf>
    <xf numFmtId="164" fontId="0" fillId="3" borderId="0" xfId="0" applyNumberFormat="1" applyFill="1"/>
    <xf numFmtId="0" fontId="9" fillId="0" borderId="5" xfId="0" applyFont="1" applyBorder="1" applyAlignment="1">
      <alignment horizontal="center" vertical="center" wrapText="1"/>
    </xf>
    <xf numFmtId="14" fontId="0" fillId="3" borderId="2" xfId="0" applyNumberFormat="1" applyFill="1" applyBorder="1" applyAlignment="1">
      <alignment vertical="center"/>
    </xf>
    <xf numFmtId="164" fontId="8" fillId="3" borderId="3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vertical="center" wrapText="1"/>
    </xf>
    <xf numFmtId="2" fontId="20" fillId="0" borderId="22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164" fontId="0" fillId="0" borderId="0" xfId="0" applyNumberFormat="1" applyAlignment="1">
      <alignment horizont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wrapText="1"/>
    </xf>
    <xf numFmtId="164" fontId="12" fillId="0" borderId="17" xfId="0" applyNumberFormat="1" applyFont="1" applyFill="1" applyBorder="1" applyAlignment="1">
      <alignment horizontal="center" vertical="top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30" fillId="3" borderId="0" xfId="0" applyFont="1" applyFill="1"/>
    <xf numFmtId="0" fontId="8" fillId="3" borderId="0" xfId="0" applyFont="1" applyFill="1" applyAlignment="1">
      <alignment wrapText="1"/>
    </xf>
    <xf numFmtId="0" fontId="15" fillId="3" borderId="0" xfId="0" applyFont="1" applyFill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29" fillId="3" borderId="0" xfId="0" applyFont="1" applyFill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 wrapText="1"/>
    </xf>
    <xf numFmtId="164" fontId="8" fillId="3" borderId="31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3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4" fontId="13" fillId="0" borderId="9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27" fillId="3" borderId="2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14" fontId="0" fillId="0" borderId="0" xfId="0" applyNumberFormat="1" applyFill="1"/>
    <xf numFmtId="14" fontId="7" fillId="0" borderId="3" xfId="0" applyNumberFormat="1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top" wrapText="1"/>
    </xf>
    <xf numFmtId="14" fontId="16" fillId="0" borderId="0" xfId="0" applyNumberFormat="1" applyFont="1" applyFill="1" applyAlignment="1">
      <alignment horizontal="center"/>
    </xf>
    <xf numFmtId="14" fontId="9" fillId="0" borderId="17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14" fontId="4" fillId="3" borderId="0" xfId="0" applyNumberFormat="1" applyFont="1" applyFill="1" applyBorder="1" applyAlignment="1">
      <alignment horizontal="center"/>
    </xf>
    <xf numFmtId="14" fontId="0" fillId="3" borderId="0" xfId="0" applyNumberFormat="1" applyFill="1"/>
    <xf numFmtId="14" fontId="7" fillId="3" borderId="3" xfId="0" applyNumberFormat="1" applyFont="1" applyFill="1" applyBorder="1" applyAlignment="1">
      <alignment horizontal="center" vertical="center" wrapText="1"/>
    </xf>
    <xf numFmtId="14" fontId="9" fillId="3" borderId="17" xfId="0" applyNumberFormat="1" applyFont="1" applyFill="1" applyBorder="1" applyAlignment="1">
      <alignment horizontal="center" vertical="top" wrapText="1"/>
    </xf>
    <xf numFmtId="14" fontId="16" fillId="3" borderId="0" xfId="0" applyNumberFormat="1" applyFont="1" applyFill="1" applyAlignment="1">
      <alignment horizontal="center"/>
    </xf>
    <xf numFmtId="164" fontId="7" fillId="3" borderId="3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top" wrapText="1"/>
    </xf>
    <xf numFmtId="164" fontId="10" fillId="3" borderId="5" xfId="0" applyNumberFormat="1" applyFont="1" applyFill="1" applyBorder="1" applyAlignment="1">
      <alignment horizontal="center" vertical="top" wrapText="1"/>
    </xf>
    <xf numFmtId="164" fontId="10" fillId="3" borderId="2" xfId="0" applyNumberFormat="1" applyFont="1" applyFill="1" applyBorder="1" applyAlignment="1">
      <alignment horizontal="center" vertical="top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top" wrapText="1"/>
    </xf>
    <xf numFmtId="14" fontId="8" fillId="3" borderId="4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top" wrapText="1"/>
    </xf>
    <xf numFmtId="164" fontId="0" fillId="0" borderId="0" xfId="0" applyNumberFormat="1" applyFill="1"/>
    <xf numFmtId="164" fontId="26" fillId="0" borderId="3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ill="1" applyBorder="1"/>
    <xf numFmtId="164" fontId="7" fillId="0" borderId="3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top" wrapText="1"/>
    </xf>
    <xf numFmtId="164" fontId="26" fillId="0" borderId="27" xfId="0" applyNumberFormat="1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4" fontId="28" fillId="0" borderId="2" xfId="0" applyNumberFormat="1" applyFont="1" applyFill="1" applyBorder="1" applyAlignment="1">
      <alignment horizontal="center" vertical="center" wrapText="1"/>
    </xf>
    <xf numFmtId="164" fontId="32" fillId="3" borderId="2" xfId="0" applyNumberFormat="1" applyFont="1" applyFill="1" applyBorder="1" applyAlignment="1">
      <alignment horizontal="center" vertical="center" wrapText="1"/>
    </xf>
    <xf numFmtId="14" fontId="19" fillId="3" borderId="2" xfId="0" applyNumberFormat="1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 wrapText="1"/>
    </xf>
    <xf numFmtId="14" fontId="19" fillId="3" borderId="5" xfId="0" applyNumberFormat="1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top" wrapText="1"/>
    </xf>
    <xf numFmtId="0" fontId="25" fillId="3" borderId="17" xfId="0" applyFont="1" applyFill="1" applyBorder="1" applyAlignment="1">
      <alignment horizontal="center" wrapText="1"/>
    </xf>
    <xf numFmtId="164" fontId="25" fillId="3" borderId="17" xfId="0" applyNumberFormat="1" applyFont="1" applyFill="1" applyBorder="1" applyAlignment="1">
      <alignment horizontal="center" vertical="center" wrapText="1"/>
    </xf>
    <xf numFmtId="14" fontId="19" fillId="3" borderId="2" xfId="0" applyNumberFormat="1" applyFont="1" applyFill="1" applyBorder="1" applyAlignment="1">
      <alignment horizontal="center" vertical="center" wrapText="1"/>
    </xf>
    <xf numFmtId="14" fontId="10" fillId="3" borderId="2" xfId="0" applyNumberFormat="1" applyFont="1" applyFill="1" applyBorder="1" applyAlignment="1">
      <alignment horizontal="center" vertical="center" wrapText="1"/>
    </xf>
    <xf numFmtId="14" fontId="27" fillId="0" borderId="2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14" fontId="19" fillId="0" borderId="5" xfId="0" applyNumberFormat="1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14" fontId="27" fillId="0" borderId="5" xfId="0" applyNumberFormat="1" applyFont="1" applyFill="1" applyBorder="1" applyAlignment="1">
      <alignment horizontal="center" vertical="center" wrapText="1"/>
    </xf>
    <xf numFmtId="14" fontId="27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14" fontId="27" fillId="3" borderId="2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164" fontId="19" fillId="0" borderId="5" xfId="0" applyNumberFormat="1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14" fontId="10" fillId="3" borderId="5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10" fillId="3" borderId="31" xfId="0" applyNumberFormat="1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/>
    </xf>
    <xf numFmtId="0" fontId="34" fillId="3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8" fillId="0" borderId="28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8" fillId="0" borderId="2" xfId="0" applyFont="1" applyFill="1" applyBorder="1" applyAlignment="1">
      <alignment vertical="center" wrapText="1"/>
    </xf>
    <xf numFmtId="14" fontId="8" fillId="3" borderId="2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14" fontId="8" fillId="0" borderId="5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4" fontId="8" fillId="3" borderId="5" xfId="0" applyNumberFormat="1" applyFont="1" applyFill="1" applyBorder="1" applyAlignment="1">
      <alignment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 vertical="center"/>
    </xf>
    <xf numFmtId="164" fontId="12" fillId="3" borderId="13" xfId="0" applyNumberFormat="1" applyFont="1" applyFill="1" applyBorder="1" applyAlignment="1">
      <alignment horizontal="center" vertical="center" wrapText="1"/>
    </xf>
    <xf numFmtId="164" fontId="16" fillId="3" borderId="0" xfId="0" applyNumberFormat="1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center"/>
    </xf>
    <xf numFmtId="0" fontId="30" fillId="3" borderId="0" xfId="0" applyFont="1" applyFill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8" fillId="3" borderId="0" xfId="0" applyFont="1" applyFill="1"/>
    <xf numFmtId="0" fontId="8" fillId="3" borderId="0" xfId="0" applyFont="1" applyFill="1" applyAlignment="1">
      <alignment vertical="top"/>
    </xf>
    <xf numFmtId="0" fontId="7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0" xfId="0" applyNumberFormat="1" applyFill="1"/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top" wrapText="1"/>
    </xf>
    <xf numFmtId="0" fontId="16" fillId="0" borderId="0" xfId="0" applyNumberFormat="1" applyFont="1" applyFill="1" applyAlignment="1">
      <alignment horizontal="center"/>
    </xf>
    <xf numFmtId="2" fontId="10" fillId="3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/>
    </xf>
    <xf numFmtId="14" fontId="9" fillId="3" borderId="17" xfId="0" applyNumberFormat="1" applyFont="1" applyFill="1" applyBorder="1" applyAlignment="1">
      <alignment horizontal="center" vertical="center" wrapText="1"/>
    </xf>
    <xf numFmtId="14" fontId="10" fillId="3" borderId="9" xfId="0" applyNumberFormat="1" applyFont="1" applyFill="1" applyBorder="1" applyAlignment="1">
      <alignment horizontal="center" vertical="center" wrapText="1"/>
    </xf>
    <xf numFmtId="14" fontId="12" fillId="3" borderId="17" xfId="0" applyNumberFormat="1" applyFont="1" applyFill="1" applyBorder="1" applyAlignment="1">
      <alignment horizontal="center" vertical="center" wrapText="1"/>
    </xf>
    <xf numFmtId="14" fontId="16" fillId="3" borderId="0" xfId="0" applyNumberFormat="1" applyFont="1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14" fontId="9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left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14" fontId="32" fillId="3" borderId="5" xfId="0" applyNumberFormat="1" applyFont="1" applyFill="1" applyBorder="1" applyAlignment="1">
      <alignment horizontal="center" vertical="center" wrapText="1"/>
    </xf>
    <xf numFmtId="164" fontId="32" fillId="3" borderId="5" xfId="0" applyNumberFormat="1" applyFont="1" applyFill="1" applyBorder="1" applyAlignment="1">
      <alignment horizontal="center" vertical="center" wrapText="1"/>
    </xf>
    <xf numFmtId="164" fontId="32" fillId="3" borderId="31" xfId="0" applyNumberFormat="1" applyFont="1" applyFill="1" applyBorder="1" applyAlignment="1">
      <alignment horizontal="center" vertical="center" wrapText="1"/>
    </xf>
    <xf numFmtId="14" fontId="28" fillId="3" borderId="5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164" fontId="8" fillId="3" borderId="23" xfId="0" applyNumberFormat="1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vertical="center" wrapText="1"/>
    </xf>
    <xf numFmtId="0" fontId="29" fillId="3" borderId="2" xfId="0" applyFont="1" applyFill="1" applyBorder="1" applyAlignment="1">
      <alignment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 wrapText="1"/>
    </xf>
    <xf numFmtId="14" fontId="29" fillId="3" borderId="5" xfId="0" applyNumberFormat="1" applyFont="1" applyFill="1" applyBorder="1" applyAlignment="1">
      <alignment horizontal="center" vertical="center" wrapText="1"/>
    </xf>
    <xf numFmtId="164" fontId="29" fillId="3" borderId="5" xfId="0" applyNumberFormat="1" applyFont="1" applyFill="1" applyBorder="1" applyAlignment="1">
      <alignment horizontal="center" vertical="center" wrapText="1"/>
    </xf>
    <xf numFmtId="164" fontId="29" fillId="3" borderId="31" xfId="0" applyNumberFormat="1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14" fontId="8" fillId="3" borderId="22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4" fontId="8" fillId="3" borderId="3" xfId="0" applyNumberFormat="1" applyFont="1" applyFill="1" applyBorder="1" applyAlignment="1">
      <alignment horizontal="center" vertical="center"/>
    </xf>
    <xf numFmtId="164" fontId="0" fillId="3" borderId="0" xfId="0" applyNumberFormat="1" applyFill="1" applyAlignment="1">
      <alignment horizontal="center"/>
    </xf>
    <xf numFmtId="164" fontId="1" fillId="3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14" fontId="12" fillId="0" borderId="17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Alignment="1">
      <alignment horizontal="center" vertical="center"/>
    </xf>
    <xf numFmtId="164" fontId="27" fillId="0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top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2" fillId="0" borderId="42" xfId="0" applyFont="1" applyFill="1" applyBorder="1" applyAlignment="1">
      <alignment horizontal="center" vertical="top" wrapText="1"/>
    </xf>
    <xf numFmtId="0" fontId="12" fillId="0" borderId="43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vertical="top" wrapText="1"/>
    </xf>
    <xf numFmtId="0" fontId="9" fillId="3" borderId="15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top" wrapText="1"/>
    </xf>
    <xf numFmtId="0" fontId="7" fillId="3" borderId="25" xfId="0" applyFont="1" applyFill="1" applyBorder="1" applyAlignment="1">
      <alignment horizontal="center" vertical="top" wrapText="1"/>
    </xf>
    <xf numFmtId="0" fontId="7" fillId="3" borderId="26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22" xfId="0" applyFont="1" applyFill="1" applyBorder="1" applyAlignment="1">
      <alignment horizontal="center" vertical="top" wrapText="1"/>
    </xf>
    <xf numFmtId="0" fontId="9" fillId="3" borderId="2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7" fillId="3" borderId="22" xfId="0" applyFont="1" applyFill="1" applyBorder="1" applyAlignment="1">
      <alignment horizontal="center" vertical="top" wrapText="1"/>
    </xf>
    <xf numFmtId="0" fontId="7" fillId="3" borderId="2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31" fillId="0" borderId="1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2">
    <cellStyle name="60% — акцент5" xfId="1" builtinId="4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10" zoomScaleNormal="110" workbookViewId="0">
      <pane xSplit="6" ySplit="5" topLeftCell="G12" activePane="bottomRight" state="frozen"/>
      <selection pane="topRight" activeCell="G1" sqref="G1"/>
      <selection pane="bottomLeft" activeCell="A6" sqref="A6"/>
      <selection pane="bottomRight" activeCell="C9" sqref="C9"/>
    </sheetView>
  </sheetViews>
  <sheetFormatPr defaultRowHeight="15" x14ac:dyDescent="0.25"/>
  <cols>
    <col min="1" max="1" width="5.42578125" style="1" customWidth="1"/>
    <col min="2" max="2" width="20.42578125" style="1" customWidth="1"/>
    <col min="3" max="3" width="29.5703125" style="25" customWidth="1"/>
    <col min="4" max="4" width="13.7109375" style="1" customWidth="1"/>
    <col min="5" max="5" width="8.85546875" style="1" customWidth="1"/>
    <col min="6" max="6" width="10.7109375" style="1" customWidth="1"/>
    <col min="7" max="7" width="15.28515625" style="295" customWidth="1"/>
    <col min="8" max="8" width="19.140625" style="1" customWidth="1"/>
    <col min="9" max="9" width="18.28515625" style="1" customWidth="1"/>
    <col min="10" max="10" width="12.42578125" style="1" customWidth="1"/>
    <col min="11" max="11" width="14.7109375" style="1" customWidth="1"/>
    <col min="12" max="12" width="9.7109375" style="1" customWidth="1"/>
    <col min="13" max="13" width="8.85546875" style="1" customWidth="1"/>
    <col min="14" max="16384" width="9.140625" style="1"/>
  </cols>
  <sheetData>
    <row r="1" spans="1:13" ht="25.5" x14ac:dyDescent="0.35">
      <c r="A1" s="495" t="s">
        <v>0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3" ht="26.25" x14ac:dyDescent="0.4">
      <c r="A2" s="2"/>
      <c r="B2" s="2"/>
      <c r="C2" s="2"/>
      <c r="D2" s="2"/>
      <c r="E2" s="2"/>
      <c r="F2" s="2"/>
      <c r="G2" s="294"/>
      <c r="H2" s="2"/>
      <c r="I2" s="2"/>
      <c r="J2" s="2"/>
      <c r="K2" s="2"/>
    </row>
    <row r="3" spans="1:13" ht="26.25" x14ac:dyDescent="0.4">
      <c r="A3" s="2"/>
      <c r="B3" s="2"/>
      <c r="C3" s="3" t="s">
        <v>1</v>
      </c>
      <c r="D3" s="2"/>
      <c r="E3" s="2"/>
      <c r="F3" s="2"/>
      <c r="G3" s="294"/>
      <c r="H3" s="2"/>
      <c r="I3" s="2"/>
      <c r="J3" s="2"/>
      <c r="K3" s="2"/>
    </row>
    <row r="4" spans="1:13" ht="15.75" thickBot="1" x14ac:dyDescent="0.3">
      <c r="A4" s="4"/>
      <c r="C4" s="5"/>
      <c r="D4" s="5"/>
      <c r="E4" s="5"/>
      <c r="F4" s="6"/>
    </row>
    <row r="5" spans="1:13" s="380" customFormat="1" ht="45.75" customHeight="1" thickBot="1" x14ac:dyDescent="0.3">
      <c r="A5" s="370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296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3" s="382" customFormat="1" ht="74.25" customHeight="1" thickBot="1" x14ac:dyDescent="0.3">
      <c r="A6" s="381">
        <v>1</v>
      </c>
      <c r="B6" s="390" t="s">
        <v>332</v>
      </c>
      <c r="C6" s="388" t="s">
        <v>333</v>
      </c>
      <c r="D6" s="61" t="s">
        <v>329</v>
      </c>
      <c r="E6" s="61" t="s">
        <v>111</v>
      </c>
      <c r="F6" s="29">
        <v>7</v>
      </c>
      <c r="G6" s="242">
        <v>44221</v>
      </c>
      <c r="H6" s="11" t="s">
        <v>834</v>
      </c>
      <c r="I6" s="12" t="s">
        <v>989</v>
      </c>
      <c r="J6" s="12">
        <v>44383</v>
      </c>
      <c r="K6" s="11" t="s">
        <v>755</v>
      </c>
      <c r="L6" s="11">
        <v>17.899999999999999</v>
      </c>
      <c r="M6" s="11">
        <v>11.5</v>
      </c>
    </row>
    <row r="7" spans="1:13" s="382" customFormat="1" ht="74.25" customHeight="1" thickBot="1" x14ac:dyDescent="0.3">
      <c r="A7" s="381">
        <v>2</v>
      </c>
      <c r="B7" s="390" t="s">
        <v>334</v>
      </c>
      <c r="C7" s="388" t="s">
        <v>335</v>
      </c>
      <c r="D7" s="61" t="s">
        <v>329</v>
      </c>
      <c r="E7" s="61" t="s">
        <v>54</v>
      </c>
      <c r="F7" s="31">
        <v>6</v>
      </c>
      <c r="G7" s="12">
        <v>44341</v>
      </c>
      <c r="H7" s="11" t="s">
        <v>988</v>
      </c>
      <c r="I7" s="11" t="s">
        <v>997</v>
      </c>
      <c r="J7" s="12">
        <v>44533</v>
      </c>
      <c r="K7" s="11" t="s">
        <v>755</v>
      </c>
      <c r="L7" s="11">
        <v>7</v>
      </c>
      <c r="M7" s="11">
        <v>5</v>
      </c>
    </row>
    <row r="8" spans="1:13" s="382" customFormat="1" ht="74.25" customHeight="1" thickBot="1" x14ac:dyDescent="0.3">
      <c r="A8" s="381">
        <v>3</v>
      </c>
      <c r="B8" s="390" t="s">
        <v>336</v>
      </c>
      <c r="C8" s="388" t="s">
        <v>1190</v>
      </c>
      <c r="D8" s="61" t="s">
        <v>329</v>
      </c>
      <c r="E8" s="61" t="s">
        <v>110</v>
      </c>
      <c r="F8" s="33">
        <v>6</v>
      </c>
      <c r="G8" s="12">
        <v>44389</v>
      </c>
      <c r="H8" s="11" t="s">
        <v>1059</v>
      </c>
      <c r="I8" s="11" t="s">
        <v>1111</v>
      </c>
      <c r="J8" s="12">
        <v>44589</v>
      </c>
      <c r="K8" s="11" t="s">
        <v>755</v>
      </c>
      <c r="L8" s="11">
        <v>9.1</v>
      </c>
      <c r="M8" s="11">
        <v>4.0999999999999996</v>
      </c>
    </row>
    <row r="9" spans="1:13" s="382" customFormat="1" ht="74.25" customHeight="1" thickBot="1" x14ac:dyDescent="0.3">
      <c r="A9" s="383">
        <v>4</v>
      </c>
      <c r="B9" s="390" t="s">
        <v>337</v>
      </c>
      <c r="C9" s="388" t="s">
        <v>338</v>
      </c>
      <c r="D9" s="61" t="s">
        <v>329</v>
      </c>
      <c r="E9" s="61" t="s">
        <v>112</v>
      </c>
      <c r="F9" s="30">
        <v>6</v>
      </c>
      <c r="G9" s="12"/>
      <c r="H9" s="11"/>
      <c r="I9" s="11"/>
      <c r="J9" s="12"/>
      <c r="K9" s="11"/>
      <c r="L9" s="11"/>
      <c r="M9" s="11"/>
    </row>
    <row r="10" spans="1:13" s="382" customFormat="1" ht="74.25" customHeight="1" thickBot="1" x14ac:dyDescent="0.3">
      <c r="A10" s="384">
        <v>5</v>
      </c>
      <c r="B10" s="390" t="s">
        <v>339</v>
      </c>
      <c r="C10" s="388" t="s">
        <v>340</v>
      </c>
      <c r="D10" s="61" t="s">
        <v>329</v>
      </c>
      <c r="E10" s="61" t="s">
        <v>301</v>
      </c>
      <c r="F10" s="30">
        <v>7</v>
      </c>
      <c r="G10" s="12"/>
      <c r="H10" s="11"/>
      <c r="I10" s="11"/>
      <c r="J10" s="12"/>
      <c r="K10" s="11"/>
      <c r="L10" s="11"/>
      <c r="M10" s="11"/>
    </row>
    <row r="11" spans="1:13" s="382" customFormat="1" ht="120.75" customHeight="1" thickBot="1" x14ac:dyDescent="0.3">
      <c r="A11" s="381">
        <v>6</v>
      </c>
      <c r="B11" s="390" t="s">
        <v>341</v>
      </c>
      <c r="C11" s="388" t="s">
        <v>678</v>
      </c>
      <c r="D11" s="61" t="s">
        <v>329</v>
      </c>
      <c r="E11" s="61" t="s">
        <v>119</v>
      </c>
      <c r="F11" s="30">
        <v>7</v>
      </c>
      <c r="G11" s="73"/>
      <c r="H11" s="16"/>
      <c r="I11" s="16"/>
      <c r="J11" s="73"/>
      <c r="K11" s="16"/>
      <c r="L11" s="16"/>
      <c r="M11" s="16"/>
    </row>
    <row r="12" spans="1:13" s="380" customFormat="1" ht="16.5" thickBot="1" x14ac:dyDescent="0.3">
      <c r="A12" s="154"/>
      <c r="B12" s="42"/>
      <c r="C12" s="43"/>
      <c r="D12" s="385"/>
      <c r="E12" s="29"/>
      <c r="F12" s="30"/>
      <c r="G12" s="39"/>
      <c r="H12" s="15"/>
      <c r="I12" s="15"/>
      <c r="J12" s="40"/>
      <c r="K12" s="15"/>
      <c r="L12" s="17"/>
      <c r="M12" s="17"/>
    </row>
    <row r="13" spans="1:13" s="380" customFormat="1" ht="15.75" x14ac:dyDescent="0.25">
      <c r="A13" s="496" t="s">
        <v>15</v>
      </c>
      <c r="B13" s="497"/>
      <c r="C13" s="497"/>
      <c r="D13" s="498"/>
      <c r="E13" s="35"/>
      <c r="F13" s="230">
        <f>SUM(F6:F12)</f>
        <v>39</v>
      </c>
      <c r="G13" s="299"/>
      <c r="H13" s="37"/>
      <c r="I13" s="37"/>
      <c r="J13" s="37"/>
      <c r="K13" s="37"/>
      <c r="L13" s="36">
        <f>SUM(L6:L12)</f>
        <v>34</v>
      </c>
      <c r="M13" s="36">
        <f>SUM(M6:M12)</f>
        <v>20.6</v>
      </c>
    </row>
    <row r="14" spans="1:13" s="380" customFormat="1" ht="16.5" thickBot="1" x14ac:dyDescent="0.3">
      <c r="A14" s="499" t="s">
        <v>16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1"/>
    </row>
    <row r="15" spans="1:13" s="380" customFormat="1" ht="91.5" customHeight="1" thickBot="1" x14ac:dyDescent="0.3">
      <c r="A15" s="29">
        <v>7</v>
      </c>
      <c r="B15" s="388" t="s">
        <v>342</v>
      </c>
      <c r="C15" s="388" t="s">
        <v>343</v>
      </c>
      <c r="D15" s="386" t="s">
        <v>327</v>
      </c>
      <c r="E15" s="29" t="s">
        <v>117</v>
      </c>
      <c r="F15" s="30">
        <v>12</v>
      </c>
      <c r="G15" s="12">
        <v>44223</v>
      </c>
      <c r="H15" s="11" t="s">
        <v>847</v>
      </c>
      <c r="I15" s="11" t="s">
        <v>873</v>
      </c>
      <c r="J15" s="12">
        <v>44417</v>
      </c>
      <c r="K15" s="11" t="s">
        <v>874</v>
      </c>
      <c r="L15" s="11">
        <v>16.600000000000001</v>
      </c>
      <c r="M15" s="11">
        <v>14.7</v>
      </c>
    </row>
    <row r="16" spans="1:13" s="21" customFormat="1" ht="15.75" x14ac:dyDescent="0.25">
      <c r="A16" s="502" t="s">
        <v>15</v>
      </c>
      <c r="B16" s="503"/>
      <c r="C16" s="503"/>
      <c r="D16" s="504"/>
      <c r="E16" s="24"/>
      <c r="F16" s="45">
        <f>SUM(F15:F15)</f>
        <v>12</v>
      </c>
      <c r="G16" s="54"/>
      <c r="H16" s="55"/>
      <c r="I16" s="55"/>
      <c r="J16" s="54"/>
      <c r="K16" s="55"/>
      <c r="L16" s="55">
        <f>SUM(L15:L15)</f>
        <v>16.600000000000001</v>
      </c>
      <c r="M16" s="55">
        <f>SUM(M15:M15)</f>
        <v>14.7</v>
      </c>
    </row>
    <row r="17" spans="6:13" ht="18.75" x14ac:dyDescent="0.3">
      <c r="F17" s="46">
        <f>F13+F16</f>
        <v>51</v>
      </c>
      <c r="G17" s="298"/>
      <c r="H17" s="47"/>
      <c r="I17" s="47"/>
      <c r="J17" s="47"/>
      <c r="K17" s="47"/>
      <c r="L17" s="46">
        <f>L13+L16</f>
        <v>50.6</v>
      </c>
      <c r="M17" s="46">
        <f>M13+M16</f>
        <v>35.299999999999997</v>
      </c>
    </row>
    <row r="21" spans="6:13" x14ac:dyDescent="0.25">
      <c r="J21" s="26"/>
    </row>
  </sheetData>
  <mergeCells count="4">
    <mergeCell ref="A1:K1"/>
    <mergeCell ref="A13:D13"/>
    <mergeCell ref="A14:M14"/>
    <mergeCell ref="A16:D16"/>
  </mergeCells>
  <pageMargins left="1.0236220472440944" right="0.23622047244094491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19" workbookViewId="0">
      <selection activeCell="I20" sqref="I20"/>
    </sheetView>
  </sheetViews>
  <sheetFormatPr defaultRowHeight="15" x14ac:dyDescent="0.25"/>
  <cols>
    <col min="1" max="1" width="5.42578125" style="1" customWidth="1"/>
    <col min="2" max="2" width="19.140625" style="1" customWidth="1"/>
    <col min="3" max="3" width="32.7109375" style="25" customWidth="1"/>
    <col min="4" max="4" width="13" style="292" customWidth="1"/>
    <col min="5" max="6" width="10.7109375" style="1" customWidth="1"/>
    <col min="7" max="7" width="15.28515625" style="1" customWidth="1"/>
    <col min="8" max="8" width="18" style="1" customWidth="1"/>
    <col min="9" max="9" width="17.5703125" style="1" customWidth="1"/>
    <col min="10" max="10" width="12.28515625" style="1" customWidth="1"/>
    <col min="11" max="11" width="14.7109375" style="1" customWidth="1"/>
    <col min="12" max="12" width="10.28515625" style="1" customWidth="1"/>
    <col min="13" max="13" width="10" style="1" customWidth="1"/>
    <col min="14" max="16384" width="9.140625" style="1"/>
  </cols>
  <sheetData>
    <row r="1" spans="1:13" ht="25.5" x14ac:dyDescent="0.35">
      <c r="A1" s="495" t="s">
        <v>0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3" ht="26.25" x14ac:dyDescent="0.4">
      <c r="A2" s="2"/>
      <c r="B2" s="2"/>
      <c r="C2" s="2"/>
      <c r="D2" s="289"/>
      <c r="E2" s="2"/>
      <c r="F2" s="2"/>
      <c r="G2" s="2"/>
      <c r="H2" s="2"/>
      <c r="I2" s="2"/>
      <c r="J2" s="2"/>
      <c r="K2" s="2"/>
    </row>
    <row r="3" spans="1:13" ht="26.25" x14ac:dyDescent="0.4">
      <c r="A3" s="517" t="s">
        <v>261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</row>
    <row r="4" spans="1:13" ht="15.75" thickBot="1" x14ac:dyDescent="0.3">
      <c r="A4" s="4"/>
      <c r="C4" s="5"/>
      <c r="D4" s="290"/>
      <c r="E4" s="5"/>
      <c r="F4" s="6"/>
    </row>
    <row r="5" spans="1:13" ht="32.25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3" s="13" customFormat="1" ht="64.5" customHeight="1" thickBot="1" x14ac:dyDescent="0.3">
      <c r="A6" s="260">
        <v>1</v>
      </c>
      <c r="B6" s="390" t="s">
        <v>594</v>
      </c>
      <c r="C6" s="390" t="s">
        <v>595</v>
      </c>
      <c r="D6" s="61" t="s">
        <v>329</v>
      </c>
      <c r="E6" s="61" t="s">
        <v>123</v>
      </c>
      <c r="F6" s="30">
        <v>10</v>
      </c>
      <c r="G6" s="343">
        <v>44221</v>
      </c>
      <c r="H6" s="349" t="s">
        <v>779</v>
      </c>
      <c r="I6" s="350" t="s">
        <v>809</v>
      </c>
      <c r="J6" s="350">
        <v>44328</v>
      </c>
      <c r="K6" s="349" t="s">
        <v>755</v>
      </c>
      <c r="L6" s="349">
        <v>12.3</v>
      </c>
      <c r="M6" s="349">
        <v>8.5</v>
      </c>
    </row>
    <row r="7" spans="1:13" s="14" customFormat="1" ht="64.5" customHeight="1" thickBot="1" x14ac:dyDescent="0.3">
      <c r="A7" s="16">
        <v>2</v>
      </c>
      <c r="B7" s="390" t="s">
        <v>281</v>
      </c>
      <c r="C7" s="390" t="s">
        <v>880</v>
      </c>
      <c r="D7" s="61" t="s">
        <v>329</v>
      </c>
      <c r="E7" s="61" t="s">
        <v>120</v>
      </c>
      <c r="F7" s="31">
        <v>6</v>
      </c>
      <c r="G7" s="351">
        <v>44371</v>
      </c>
      <c r="H7" s="352" t="s">
        <v>910</v>
      </c>
      <c r="I7" s="352" t="s">
        <v>1044</v>
      </c>
      <c r="J7" s="351">
        <v>44538</v>
      </c>
      <c r="K7" s="352" t="s">
        <v>755</v>
      </c>
      <c r="L7" s="352">
        <v>8.1999999999999993</v>
      </c>
      <c r="M7" s="352">
        <v>7.6</v>
      </c>
    </row>
    <row r="8" spans="1:13" s="14" customFormat="1" ht="64.5" customHeight="1" thickBot="1" x14ac:dyDescent="0.3">
      <c r="A8" s="16">
        <v>3</v>
      </c>
      <c r="B8" s="390" t="s">
        <v>330</v>
      </c>
      <c r="C8" s="390" t="s">
        <v>912</v>
      </c>
      <c r="D8" s="61" t="s">
        <v>329</v>
      </c>
      <c r="E8" s="61" t="s">
        <v>124</v>
      </c>
      <c r="F8" s="31">
        <v>6</v>
      </c>
      <c r="G8" s="351">
        <v>44389</v>
      </c>
      <c r="H8" s="352" t="s">
        <v>911</v>
      </c>
      <c r="I8" s="352" t="s">
        <v>913</v>
      </c>
      <c r="J8" s="351">
        <v>44507</v>
      </c>
      <c r="K8" s="352" t="s">
        <v>944</v>
      </c>
      <c r="L8" s="352">
        <v>6.9</v>
      </c>
      <c r="M8" s="352">
        <v>4.5</v>
      </c>
    </row>
    <row r="9" spans="1:13" s="14" customFormat="1" ht="64.5" customHeight="1" thickBot="1" x14ac:dyDescent="0.3">
      <c r="A9" s="16">
        <v>4</v>
      </c>
      <c r="B9" s="390" t="s">
        <v>596</v>
      </c>
      <c r="C9" s="390" t="s">
        <v>680</v>
      </c>
      <c r="D9" s="61" t="s">
        <v>329</v>
      </c>
      <c r="E9" s="61" t="s">
        <v>126</v>
      </c>
      <c r="F9" s="30">
        <v>6</v>
      </c>
      <c r="G9" s="351">
        <v>44523</v>
      </c>
      <c r="H9" s="352" t="s">
        <v>1065</v>
      </c>
      <c r="I9" s="352" t="s">
        <v>1207</v>
      </c>
      <c r="J9" s="351">
        <v>44650</v>
      </c>
      <c r="K9" s="352" t="s">
        <v>755</v>
      </c>
      <c r="L9" s="352">
        <v>7.3</v>
      </c>
      <c r="M9" s="352">
        <v>5</v>
      </c>
    </row>
    <row r="10" spans="1:13" s="14" customFormat="1" ht="64.5" customHeight="1" thickBot="1" x14ac:dyDescent="0.3">
      <c r="A10" s="16">
        <v>5</v>
      </c>
      <c r="B10" s="390" t="s">
        <v>597</v>
      </c>
      <c r="C10" s="390" t="s">
        <v>679</v>
      </c>
      <c r="D10" s="61" t="s">
        <v>329</v>
      </c>
      <c r="E10" s="61" t="s">
        <v>129</v>
      </c>
      <c r="F10" s="30">
        <v>10</v>
      </c>
      <c r="G10" s="343">
        <v>44371</v>
      </c>
      <c r="H10" s="352" t="s">
        <v>1045</v>
      </c>
      <c r="I10" s="352" t="s">
        <v>1046</v>
      </c>
      <c r="J10" s="351">
        <v>44586</v>
      </c>
      <c r="K10" s="352" t="s">
        <v>755</v>
      </c>
      <c r="L10" s="352">
        <v>13.6</v>
      </c>
      <c r="M10" s="489">
        <v>9.3000000000000007</v>
      </c>
    </row>
    <row r="11" spans="1:13" s="14" customFormat="1" ht="64.5" customHeight="1" thickBot="1" x14ac:dyDescent="0.3">
      <c r="A11" s="16">
        <v>6</v>
      </c>
      <c r="B11" s="390" t="s">
        <v>307</v>
      </c>
      <c r="C11" s="390" t="s">
        <v>598</v>
      </c>
      <c r="D11" s="61" t="s">
        <v>329</v>
      </c>
      <c r="E11" s="61" t="s">
        <v>121</v>
      </c>
      <c r="F11" s="31">
        <v>10</v>
      </c>
      <c r="G11" s="343">
        <v>44414</v>
      </c>
      <c r="H11" s="352" t="s">
        <v>921</v>
      </c>
      <c r="I11" s="352" t="s">
        <v>941</v>
      </c>
      <c r="J11" s="351">
        <v>44482</v>
      </c>
      <c r="K11" s="352" t="s">
        <v>755</v>
      </c>
      <c r="L11" s="352">
        <v>13.3</v>
      </c>
      <c r="M11" s="352">
        <v>8.1</v>
      </c>
    </row>
    <row r="12" spans="1:13" s="14" customFormat="1" ht="64.5" customHeight="1" thickBot="1" x14ac:dyDescent="0.3">
      <c r="A12" s="29">
        <v>7</v>
      </c>
      <c r="B12" s="390" t="s">
        <v>599</v>
      </c>
      <c r="C12" s="390" t="s">
        <v>600</v>
      </c>
      <c r="D12" s="61" t="s">
        <v>329</v>
      </c>
      <c r="E12" s="61" t="s">
        <v>122</v>
      </c>
      <c r="F12" s="30">
        <v>6</v>
      </c>
      <c r="G12" s="343">
        <v>44414</v>
      </c>
      <c r="H12" s="352" t="s">
        <v>1082</v>
      </c>
      <c r="I12" s="352" t="s">
        <v>1083</v>
      </c>
      <c r="J12" s="351">
        <v>44592</v>
      </c>
      <c r="K12" s="352" t="s">
        <v>755</v>
      </c>
      <c r="L12" s="352">
        <v>8.6999999999999993</v>
      </c>
      <c r="M12" s="352">
        <v>6.3</v>
      </c>
    </row>
    <row r="13" spans="1:13" s="14" customFormat="1" ht="64.5" customHeight="1" thickBot="1" x14ac:dyDescent="0.3">
      <c r="A13" s="29">
        <v>8</v>
      </c>
      <c r="B13" s="390" t="s">
        <v>601</v>
      </c>
      <c r="C13" s="390" t="s">
        <v>602</v>
      </c>
      <c r="D13" s="61" t="s">
        <v>329</v>
      </c>
      <c r="E13" s="61" t="s">
        <v>125</v>
      </c>
      <c r="F13" s="30">
        <v>6</v>
      </c>
      <c r="G13" s="343"/>
      <c r="H13" s="352"/>
      <c r="I13" s="352"/>
      <c r="J13" s="351"/>
      <c r="K13" s="352"/>
      <c r="L13" s="352"/>
      <c r="M13" s="352"/>
    </row>
    <row r="14" spans="1:13" s="14" customFormat="1" ht="64.5" customHeight="1" thickBot="1" x14ac:dyDescent="0.3">
      <c r="A14" s="29">
        <v>9</v>
      </c>
      <c r="B14" s="390" t="s">
        <v>603</v>
      </c>
      <c r="C14" s="390" t="s">
        <v>562</v>
      </c>
      <c r="D14" s="61" t="s">
        <v>329</v>
      </c>
      <c r="E14" s="61" t="s">
        <v>127</v>
      </c>
      <c r="F14" s="30">
        <v>10</v>
      </c>
      <c r="G14" s="343">
        <v>44476</v>
      </c>
      <c r="H14" s="352" t="s">
        <v>1065</v>
      </c>
      <c r="I14" s="352" t="s">
        <v>1155</v>
      </c>
      <c r="J14" s="351">
        <v>44613</v>
      </c>
      <c r="K14" s="352" t="s">
        <v>755</v>
      </c>
      <c r="L14" s="352">
        <v>13</v>
      </c>
      <c r="M14" s="352">
        <v>10.199999999999999</v>
      </c>
    </row>
    <row r="15" spans="1:13" s="14" customFormat="1" ht="64.5" customHeight="1" thickBot="1" x14ac:dyDescent="0.3">
      <c r="A15" s="29">
        <v>10</v>
      </c>
      <c r="B15" s="390" t="s">
        <v>604</v>
      </c>
      <c r="C15" s="390" t="s">
        <v>277</v>
      </c>
      <c r="D15" s="61" t="s">
        <v>329</v>
      </c>
      <c r="E15" s="61" t="s">
        <v>131</v>
      </c>
      <c r="F15" s="30">
        <v>10</v>
      </c>
      <c r="G15" s="343">
        <v>44554</v>
      </c>
      <c r="H15" s="352" t="s">
        <v>1253</v>
      </c>
      <c r="I15" s="352" t="s">
        <v>1252</v>
      </c>
      <c r="J15" s="351"/>
      <c r="K15" s="352"/>
      <c r="L15" s="352"/>
      <c r="M15" s="352"/>
    </row>
    <row r="16" spans="1:13" s="14" customFormat="1" ht="64.5" customHeight="1" thickBot="1" x14ac:dyDescent="0.3">
      <c r="A16" s="29">
        <v>11</v>
      </c>
      <c r="B16" s="390" t="s">
        <v>605</v>
      </c>
      <c r="C16" s="390" t="s">
        <v>606</v>
      </c>
      <c r="D16" s="61" t="s">
        <v>329</v>
      </c>
      <c r="E16" s="61" t="s">
        <v>133</v>
      </c>
      <c r="F16" s="30">
        <v>6</v>
      </c>
      <c r="G16" s="343"/>
      <c r="H16" s="352"/>
      <c r="I16" s="352"/>
      <c r="J16" s="351"/>
      <c r="K16" s="352"/>
      <c r="L16" s="352"/>
      <c r="M16" s="352"/>
    </row>
    <row r="17" spans="1:15" s="14" customFormat="1" ht="64.5" customHeight="1" thickBot="1" x14ac:dyDescent="0.3">
      <c r="A17" s="29">
        <v>12</v>
      </c>
      <c r="B17" s="390" t="s">
        <v>607</v>
      </c>
      <c r="C17" s="390" t="s">
        <v>681</v>
      </c>
      <c r="D17" s="61" t="s">
        <v>329</v>
      </c>
      <c r="E17" s="61" t="s">
        <v>132</v>
      </c>
      <c r="F17" s="30">
        <v>7</v>
      </c>
      <c r="G17" s="343">
        <v>44466</v>
      </c>
      <c r="H17" s="352" t="s">
        <v>1099</v>
      </c>
      <c r="I17" s="352" t="s">
        <v>1151</v>
      </c>
      <c r="J17" s="351">
        <v>44606</v>
      </c>
      <c r="K17" s="352" t="s">
        <v>755</v>
      </c>
      <c r="L17" s="352">
        <v>9.6</v>
      </c>
      <c r="M17" s="352">
        <v>6.7</v>
      </c>
    </row>
    <row r="18" spans="1:15" s="14" customFormat="1" ht="64.5" customHeight="1" thickBot="1" x14ac:dyDescent="0.3">
      <c r="A18" s="29">
        <v>13</v>
      </c>
      <c r="B18" s="390" t="s">
        <v>608</v>
      </c>
      <c r="C18" s="390" t="s">
        <v>750</v>
      </c>
      <c r="D18" s="61" t="s">
        <v>329</v>
      </c>
      <c r="E18" s="61" t="s">
        <v>254</v>
      </c>
      <c r="F18" s="30">
        <v>6</v>
      </c>
      <c r="G18" s="343"/>
      <c r="H18" s="352"/>
      <c r="I18" s="352"/>
      <c r="J18" s="351"/>
      <c r="K18" s="352"/>
      <c r="L18" s="352"/>
      <c r="M18" s="352"/>
    </row>
    <row r="19" spans="1:15" s="14" customFormat="1" ht="64.5" customHeight="1" thickBot="1" x14ac:dyDescent="0.3">
      <c r="A19" s="29">
        <v>14</v>
      </c>
      <c r="B19" s="390" t="s">
        <v>609</v>
      </c>
      <c r="C19" s="390" t="s">
        <v>682</v>
      </c>
      <c r="D19" s="61" t="s">
        <v>329</v>
      </c>
      <c r="E19" s="61" t="s">
        <v>136</v>
      </c>
      <c r="F19" s="30">
        <v>12</v>
      </c>
      <c r="G19" s="343">
        <v>44560</v>
      </c>
      <c r="H19" s="352" t="s">
        <v>1283</v>
      </c>
      <c r="I19" s="352" t="s">
        <v>1284</v>
      </c>
      <c r="J19" s="351"/>
      <c r="K19" s="352"/>
      <c r="L19" s="352"/>
      <c r="M19" s="352"/>
    </row>
    <row r="20" spans="1:15" s="14" customFormat="1" ht="64.5" customHeight="1" thickBot="1" x14ac:dyDescent="0.3">
      <c r="A20" s="29">
        <v>15</v>
      </c>
      <c r="B20" s="390" t="s">
        <v>610</v>
      </c>
      <c r="C20" s="390" t="s">
        <v>683</v>
      </c>
      <c r="D20" s="61" t="s">
        <v>329</v>
      </c>
      <c r="E20" s="61" t="s">
        <v>255</v>
      </c>
      <c r="F20" s="30">
        <v>8</v>
      </c>
      <c r="G20" s="343"/>
      <c r="H20" s="352"/>
      <c r="I20" s="352"/>
      <c r="J20" s="351"/>
      <c r="K20" s="352"/>
      <c r="L20" s="352"/>
      <c r="M20" s="352"/>
    </row>
    <row r="21" spans="1:15" s="14" customFormat="1" ht="16.5" thickBot="1" x14ac:dyDescent="0.3">
      <c r="A21" s="69"/>
      <c r="B21" s="152"/>
      <c r="C21" s="153"/>
      <c r="D21" s="153"/>
      <c r="E21" s="69"/>
      <c r="F21" s="69"/>
      <c r="G21" s="143"/>
      <c r="H21" s="17"/>
      <c r="I21" s="17"/>
      <c r="J21" s="39"/>
      <c r="K21" s="17"/>
      <c r="L21" s="17"/>
      <c r="M21" s="17"/>
    </row>
    <row r="22" spans="1:15" ht="15.75" x14ac:dyDescent="0.25">
      <c r="A22" s="496" t="s">
        <v>15</v>
      </c>
      <c r="B22" s="497"/>
      <c r="C22" s="497"/>
      <c r="D22" s="498"/>
      <c r="E22" s="35"/>
      <c r="F22" s="52">
        <f>SUM(F6:F20)</f>
        <v>119</v>
      </c>
      <c r="G22" s="36"/>
      <c r="H22" s="37"/>
      <c r="I22" s="37"/>
      <c r="J22" s="37"/>
      <c r="K22" s="37"/>
      <c r="L22" s="52">
        <f>SUM(L6:L21)</f>
        <v>92.899999999999991</v>
      </c>
      <c r="M22" s="52">
        <f>SUM(M6:M21)</f>
        <v>66.2</v>
      </c>
    </row>
    <row r="23" spans="1:15" ht="16.5" thickBot="1" x14ac:dyDescent="0.3">
      <c r="A23" s="499" t="s">
        <v>16</v>
      </c>
      <c r="B23" s="500"/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1"/>
    </row>
    <row r="24" spans="1:15" ht="79.5" thickBot="1" x14ac:dyDescent="0.3">
      <c r="A24" s="16">
        <v>16</v>
      </c>
      <c r="B24" s="390" t="s">
        <v>590</v>
      </c>
      <c r="C24" s="390" t="s">
        <v>711</v>
      </c>
      <c r="D24" s="61" t="s">
        <v>327</v>
      </c>
      <c r="E24" s="61" t="s">
        <v>156</v>
      </c>
      <c r="F24" s="16">
        <v>12</v>
      </c>
      <c r="G24" s="73">
        <v>44456</v>
      </c>
      <c r="H24" s="16" t="s">
        <v>1115</v>
      </c>
      <c r="I24" s="16" t="s">
        <v>1114</v>
      </c>
      <c r="J24" s="73"/>
      <c r="K24" s="16"/>
      <c r="L24" s="16">
        <v>16.2</v>
      </c>
      <c r="M24" s="16">
        <v>13.9</v>
      </c>
    </row>
    <row r="25" spans="1:15" ht="63.75" thickBot="1" x14ac:dyDescent="0.3">
      <c r="A25" s="16">
        <v>17</v>
      </c>
      <c r="B25" s="390" t="s">
        <v>591</v>
      </c>
      <c r="C25" s="390" t="s">
        <v>716</v>
      </c>
      <c r="D25" s="61" t="s">
        <v>327</v>
      </c>
      <c r="E25" s="61" t="s">
        <v>275</v>
      </c>
      <c r="F25" s="31">
        <v>12</v>
      </c>
      <c r="G25" s="73">
        <v>44490</v>
      </c>
      <c r="H25" s="11" t="s">
        <v>1175</v>
      </c>
      <c r="I25" s="11" t="s">
        <v>1247</v>
      </c>
      <c r="J25" s="12">
        <v>44665</v>
      </c>
      <c r="K25" s="11" t="s">
        <v>755</v>
      </c>
      <c r="L25" s="11">
        <v>14.5</v>
      </c>
      <c r="M25" s="11">
        <v>10.1</v>
      </c>
      <c r="N25" s="91"/>
      <c r="O25" s="91"/>
    </row>
    <row r="26" spans="1:15" s="21" customFormat="1" ht="69" customHeight="1" thickBot="1" x14ac:dyDescent="0.3">
      <c r="A26" s="29">
        <v>18</v>
      </c>
      <c r="B26" s="390" t="s">
        <v>592</v>
      </c>
      <c r="C26" s="390" t="s">
        <v>593</v>
      </c>
      <c r="D26" s="61" t="s">
        <v>327</v>
      </c>
      <c r="E26" s="61" t="s">
        <v>213</v>
      </c>
      <c r="F26" s="30">
        <v>12</v>
      </c>
      <c r="G26" s="331">
        <v>44537</v>
      </c>
      <c r="H26" s="330" t="s">
        <v>1231</v>
      </c>
      <c r="I26" s="330" t="s">
        <v>1230</v>
      </c>
      <c r="J26" s="331"/>
      <c r="K26" s="330"/>
      <c r="L26" s="330"/>
      <c r="M26" s="330"/>
    </row>
    <row r="27" spans="1:15" s="21" customFormat="1" ht="16.5" customHeight="1" thickBot="1" x14ac:dyDescent="0.3">
      <c r="A27" s="514" t="s">
        <v>15</v>
      </c>
      <c r="B27" s="515"/>
      <c r="C27" s="515"/>
      <c r="D27" s="515"/>
      <c r="E27" s="549"/>
      <c r="F27" s="258">
        <f>SUM(F24:F26)</f>
        <v>36</v>
      </c>
      <c r="G27" s="23"/>
      <c r="H27" s="22"/>
      <c r="I27" s="22"/>
      <c r="J27" s="23"/>
      <c r="K27" s="22"/>
      <c r="L27" s="258">
        <f>SUM(L25:L26)</f>
        <v>14.5</v>
      </c>
      <c r="M27" s="258">
        <f>SUM(M24:M26)</f>
        <v>24</v>
      </c>
    </row>
    <row r="28" spans="1:15" s="21" customFormat="1" ht="16.5" thickBot="1" x14ac:dyDescent="0.3">
      <c r="A28" s="516" t="s">
        <v>24</v>
      </c>
      <c r="B28" s="516"/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</row>
    <row r="29" spans="1:15" s="179" customFormat="1" ht="79.5" customHeight="1" thickBot="1" x14ac:dyDescent="0.3">
      <c r="A29" s="373">
        <v>19</v>
      </c>
      <c r="B29" s="390" t="s">
        <v>472</v>
      </c>
      <c r="C29" s="390" t="s">
        <v>320</v>
      </c>
      <c r="D29" s="61" t="s">
        <v>299</v>
      </c>
      <c r="E29" s="61" t="s">
        <v>21</v>
      </c>
      <c r="F29" s="30">
        <v>4</v>
      </c>
      <c r="G29" s="342">
        <v>44389</v>
      </c>
      <c r="H29" s="57"/>
      <c r="I29" s="57" t="s">
        <v>907</v>
      </c>
      <c r="J29" s="342"/>
      <c r="K29" s="57"/>
      <c r="L29" s="58">
        <v>6.9</v>
      </c>
      <c r="M29" s="57">
        <v>5.4</v>
      </c>
    </row>
    <row r="30" spans="1:15" s="21" customFormat="1" ht="79.5" customHeight="1" thickBot="1" x14ac:dyDescent="0.3">
      <c r="A30" s="16">
        <v>20</v>
      </c>
      <c r="B30" s="390" t="s">
        <v>587</v>
      </c>
      <c r="C30" s="390" t="s">
        <v>319</v>
      </c>
      <c r="D30" s="61" t="s">
        <v>291</v>
      </c>
      <c r="E30" s="61" t="s">
        <v>139</v>
      </c>
      <c r="F30" s="31">
        <v>5</v>
      </c>
      <c r="G30" s="73">
        <v>44540</v>
      </c>
      <c r="H30" s="16"/>
      <c r="I30" s="16" t="s">
        <v>1069</v>
      </c>
      <c r="J30" s="73"/>
      <c r="K30" s="16"/>
      <c r="L30" s="16">
        <v>6.2</v>
      </c>
      <c r="M30" s="16">
        <v>4.3</v>
      </c>
    </row>
    <row r="31" spans="1:15" s="21" customFormat="1" ht="79.5" customHeight="1" thickBot="1" x14ac:dyDescent="0.3">
      <c r="A31" s="29">
        <v>21</v>
      </c>
      <c r="B31" s="390" t="s">
        <v>588</v>
      </c>
      <c r="C31" s="390" t="s">
        <v>589</v>
      </c>
      <c r="D31" s="61" t="s">
        <v>299</v>
      </c>
      <c r="E31" s="61" t="s">
        <v>55</v>
      </c>
      <c r="F31" s="30">
        <v>10</v>
      </c>
      <c r="G31" s="197">
        <v>44554</v>
      </c>
      <c r="H31" s="61"/>
      <c r="I31" s="197" t="s">
        <v>1206</v>
      </c>
      <c r="J31" s="197">
        <v>44648</v>
      </c>
      <c r="K31" s="61" t="s">
        <v>781</v>
      </c>
      <c r="L31" s="61">
        <v>9.9</v>
      </c>
      <c r="M31" s="61">
        <v>7.2</v>
      </c>
    </row>
    <row r="32" spans="1:15" s="21" customFormat="1" ht="16.5" thickBot="1" x14ac:dyDescent="0.3">
      <c r="A32" s="27"/>
      <c r="B32" s="254"/>
      <c r="C32" s="254"/>
      <c r="D32" s="74"/>
      <c r="E32" s="29"/>
      <c r="F32" s="30"/>
      <c r="G32" s="53"/>
      <c r="H32" s="18"/>
      <c r="I32" s="18"/>
      <c r="J32" s="53"/>
      <c r="K32" s="18"/>
      <c r="L32" s="18"/>
      <c r="M32" s="18"/>
    </row>
    <row r="33" spans="1:13" s="21" customFormat="1" ht="16.5" thickBot="1" x14ac:dyDescent="0.3">
      <c r="A33" s="27"/>
      <c r="B33" s="254"/>
      <c r="C33" s="254"/>
      <c r="D33" s="74"/>
      <c r="E33" s="29"/>
      <c r="F33" s="30"/>
      <c r="G33" s="53"/>
      <c r="H33" s="18"/>
      <c r="I33" s="18"/>
      <c r="J33" s="53"/>
      <c r="K33" s="18"/>
      <c r="L33" s="18"/>
      <c r="M33" s="18"/>
    </row>
    <row r="34" spans="1:13" s="21" customFormat="1" ht="15.75" x14ac:dyDescent="0.25">
      <c r="A34" s="546" t="s">
        <v>15</v>
      </c>
      <c r="B34" s="547"/>
      <c r="C34" s="547"/>
      <c r="D34" s="548"/>
      <c r="E34" s="55"/>
      <c r="F34" s="257">
        <f>SUM(F29:F33)</f>
        <v>19</v>
      </c>
      <c r="G34" s="54"/>
      <c r="H34" s="55"/>
      <c r="I34" s="55"/>
      <c r="J34" s="54"/>
      <c r="K34" s="55"/>
      <c r="L34" s="257">
        <f>SUM(L29:L33)</f>
        <v>23</v>
      </c>
      <c r="M34" s="257">
        <f>SUM(M29:M33)</f>
        <v>16.899999999999999</v>
      </c>
    </row>
    <row r="35" spans="1:13" ht="18.75" x14ac:dyDescent="0.3">
      <c r="F35" s="46">
        <f>F34+F27+F22</f>
        <v>174</v>
      </c>
      <c r="G35" s="47"/>
      <c r="H35" s="47"/>
      <c r="I35" s="47"/>
      <c r="J35" s="47"/>
      <c r="K35" s="47"/>
      <c r="L35" s="46">
        <f>L22+L27+L34</f>
        <v>130.39999999999998</v>
      </c>
      <c r="M35" s="46">
        <f>M22+M27+M34</f>
        <v>107.1</v>
      </c>
    </row>
    <row r="39" spans="1:13" x14ac:dyDescent="0.25">
      <c r="J39" s="26"/>
    </row>
  </sheetData>
  <mergeCells count="7">
    <mergeCell ref="A34:D34"/>
    <mergeCell ref="A1:K1"/>
    <mergeCell ref="A3:M3"/>
    <mergeCell ref="A22:D22"/>
    <mergeCell ref="A23:M23"/>
    <mergeCell ref="A27:E27"/>
    <mergeCell ref="A28:M28"/>
  </mergeCells>
  <pageMargins left="0.82677165354330717" right="0.23622047244094491" top="0.55118110236220474" bottom="0.55118110236220474" header="0.31496062992125984" footer="0.31496062992125984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90" zoomScaleNormal="90" workbookViewId="0">
      <pane xSplit="6" ySplit="5" topLeftCell="G24" activePane="bottomRight" state="frozen"/>
      <selection activeCell="K10" sqref="K10"/>
      <selection pane="topRight" activeCell="K10" sqref="K10"/>
      <selection pane="bottomLeft" activeCell="K10" sqref="K10"/>
      <selection pane="bottomRight" activeCell="B22" sqref="B22"/>
    </sheetView>
  </sheetViews>
  <sheetFormatPr defaultRowHeight="15" x14ac:dyDescent="0.25"/>
  <cols>
    <col min="1" max="1" width="5.42578125" style="174" customWidth="1"/>
    <col min="2" max="2" width="21.5703125" style="174" customWidth="1"/>
    <col min="3" max="3" width="32.42578125" style="217" customWidth="1"/>
    <col min="4" max="4" width="16.42578125" style="407" customWidth="1"/>
    <col min="5" max="5" width="10.7109375" style="407" customWidth="1"/>
    <col min="6" max="6" width="8.42578125" style="174" customWidth="1"/>
    <col min="7" max="7" width="14.7109375" style="174" customWidth="1"/>
    <col min="8" max="8" width="20.140625" style="174" customWidth="1"/>
    <col min="9" max="9" width="17.5703125" style="174" customWidth="1"/>
    <col min="10" max="10" width="15.28515625" style="174" customWidth="1"/>
    <col min="11" max="11" width="14.7109375" style="174" customWidth="1"/>
    <col min="12" max="12" width="9.140625" style="174" customWidth="1"/>
    <col min="13" max="13" width="10" style="174" customWidth="1"/>
    <col min="14" max="16384" width="9.140625" style="174"/>
  </cols>
  <sheetData>
    <row r="1" spans="1:13" ht="25.5" x14ac:dyDescent="0.35">
      <c r="A1" s="521" t="s">
        <v>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</row>
    <row r="2" spans="1:13" ht="26.25" x14ac:dyDescent="0.4">
      <c r="A2" s="200"/>
      <c r="B2" s="200"/>
      <c r="C2" s="200"/>
      <c r="D2" s="404"/>
      <c r="E2" s="404"/>
      <c r="F2" s="200"/>
      <c r="G2" s="200"/>
      <c r="H2" s="200"/>
      <c r="I2" s="200"/>
      <c r="J2" s="200"/>
      <c r="K2" s="200"/>
    </row>
    <row r="3" spans="1:13" ht="26.25" x14ac:dyDescent="0.4">
      <c r="A3" s="522" t="s">
        <v>215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</row>
    <row r="4" spans="1:13" ht="15.75" thickBot="1" x14ac:dyDescent="0.3">
      <c r="A4" s="201"/>
      <c r="C4" s="202"/>
      <c r="D4" s="412"/>
      <c r="E4" s="412"/>
      <c r="F4" s="203"/>
    </row>
    <row r="5" spans="1:13" ht="48" thickBot="1" x14ac:dyDescent="0.3">
      <c r="A5" s="251" t="s">
        <v>2</v>
      </c>
      <c r="B5" s="252" t="s">
        <v>3</v>
      </c>
      <c r="C5" s="252" t="s">
        <v>4</v>
      </c>
      <c r="D5" s="378" t="s">
        <v>5</v>
      </c>
      <c r="E5" s="378" t="s">
        <v>6</v>
      </c>
      <c r="F5" s="252" t="s">
        <v>7</v>
      </c>
      <c r="G5" s="252" t="s">
        <v>8</v>
      </c>
      <c r="H5" s="252" t="s">
        <v>9</v>
      </c>
      <c r="I5" s="252" t="s">
        <v>10</v>
      </c>
      <c r="J5" s="252" t="s">
        <v>11</v>
      </c>
      <c r="K5" s="252" t="s">
        <v>12</v>
      </c>
      <c r="L5" s="252" t="s">
        <v>13</v>
      </c>
      <c r="M5" s="252" t="s">
        <v>14</v>
      </c>
    </row>
    <row r="6" spans="1:13" s="162" customFormat="1" ht="90.75" customHeight="1" thickBot="1" x14ac:dyDescent="0.3">
      <c r="A6" s="57">
        <v>1</v>
      </c>
      <c r="B6" s="390" t="s">
        <v>611</v>
      </c>
      <c r="C6" s="390" t="s">
        <v>698</v>
      </c>
      <c r="D6" s="61" t="s">
        <v>329</v>
      </c>
      <c r="E6" s="61" t="s">
        <v>188</v>
      </c>
      <c r="F6" s="30">
        <v>6</v>
      </c>
      <c r="G6" s="335">
        <v>44273</v>
      </c>
      <c r="H6" s="336" t="s">
        <v>919</v>
      </c>
      <c r="I6" s="336" t="s">
        <v>920</v>
      </c>
      <c r="J6" s="337">
        <v>44495</v>
      </c>
      <c r="K6" s="336" t="s">
        <v>755</v>
      </c>
      <c r="L6" s="336">
        <v>6.7</v>
      </c>
      <c r="M6" s="336">
        <v>5.0999999999999996</v>
      </c>
    </row>
    <row r="7" spans="1:13" s="162" customFormat="1" ht="90.75" customHeight="1" thickBot="1" x14ac:dyDescent="0.3">
      <c r="A7" s="29">
        <v>2</v>
      </c>
      <c r="B7" s="390" t="s">
        <v>612</v>
      </c>
      <c r="C7" s="390" t="s">
        <v>699</v>
      </c>
      <c r="D7" s="61" t="s">
        <v>329</v>
      </c>
      <c r="E7" s="61" t="s">
        <v>184</v>
      </c>
      <c r="F7" s="30">
        <v>6</v>
      </c>
      <c r="G7" s="337">
        <v>44545</v>
      </c>
      <c r="H7" s="336" t="s">
        <v>1220</v>
      </c>
      <c r="I7" s="336" t="s">
        <v>1242</v>
      </c>
      <c r="J7" s="337">
        <v>44671</v>
      </c>
      <c r="K7" s="336" t="s">
        <v>755</v>
      </c>
      <c r="L7" s="336">
        <v>7.4</v>
      </c>
      <c r="M7" s="336">
        <v>5</v>
      </c>
    </row>
    <row r="8" spans="1:13" s="417" customFormat="1" ht="90.75" customHeight="1" thickBot="1" x14ac:dyDescent="0.3">
      <c r="A8" s="29">
        <v>3</v>
      </c>
      <c r="B8" s="390" t="s">
        <v>613</v>
      </c>
      <c r="C8" s="390" t="s">
        <v>614</v>
      </c>
      <c r="D8" s="61" t="s">
        <v>329</v>
      </c>
      <c r="E8" s="61" t="s">
        <v>182</v>
      </c>
      <c r="F8" s="30">
        <v>8</v>
      </c>
      <c r="G8" s="341">
        <v>44250</v>
      </c>
      <c r="H8" s="68" t="s">
        <v>905</v>
      </c>
      <c r="I8" s="68" t="s">
        <v>947</v>
      </c>
      <c r="J8" s="341"/>
      <c r="K8" s="68"/>
      <c r="L8" s="68">
        <v>9.5</v>
      </c>
      <c r="M8" s="68">
        <v>7.5</v>
      </c>
    </row>
    <row r="9" spans="1:13" s="162" customFormat="1" ht="90.75" customHeight="1" thickBot="1" x14ac:dyDescent="0.3">
      <c r="A9" s="29">
        <v>4</v>
      </c>
      <c r="B9" s="390" t="s">
        <v>615</v>
      </c>
      <c r="C9" s="390" t="s">
        <v>616</v>
      </c>
      <c r="D9" s="61" t="s">
        <v>329</v>
      </c>
      <c r="E9" s="61" t="s">
        <v>183</v>
      </c>
      <c r="F9" s="30">
        <v>6</v>
      </c>
      <c r="G9" s="341">
        <v>44495</v>
      </c>
      <c r="H9" s="68" t="s">
        <v>1123</v>
      </c>
      <c r="I9" s="68" t="s">
        <v>1159</v>
      </c>
      <c r="J9" s="341">
        <v>44613</v>
      </c>
      <c r="K9" s="68" t="s">
        <v>755</v>
      </c>
      <c r="L9" s="68">
        <v>8.1</v>
      </c>
      <c r="M9" s="68">
        <v>5.2</v>
      </c>
    </row>
    <row r="10" spans="1:13" s="162" customFormat="1" ht="90.75" customHeight="1" thickBot="1" x14ac:dyDescent="0.3">
      <c r="A10" s="29">
        <v>5</v>
      </c>
      <c r="B10" s="390" t="s">
        <v>617</v>
      </c>
      <c r="C10" s="390" t="s">
        <v>618</v>
      </c>
      <c r="D10" s="61" t="s">
        <v>329</v>
      </c>
      <c r="E10" s="61" t="s">
        <v>190</v>
      </c>
      <c r="F10" s="30">
        <v>6</v>
      </c>
      <c r="G10" s="335">
        <v>44526</v>
      </c>
      <c r="H10" s="68" t="s">
        <v>1173</v>
      </c>
      <c r="I10" s="68"/>
      <c r="J10" s="341"/>
      <c r="K10" s="68"/>
      <c r="L10" s="68"/>
      <c r="M10" s="68"/>
    </row>
    <row r="11" spans="1:13" s="162" customFormat="1" ht="90.75" customHeight="1" thickBot="1" x14ac:dyDescent="0.3">
      <c r="A11" s="29">
        <v>6</v>
      </c>
      <c r="B11" s="390" t="s">
        <v>50</v>
      </c>
      <c r="C11" s="390" t="s">
        <v>619</v>
      </c>
      <c r="D11" s="61" t="s">
        <v>329</v>
      </c>
      <c r="E11" s="61" t="s">
        <v>198</v>
      </c>
      <c r="F11" s="226">
        <v>9</v>
      </c>
      <c r="G11" s="335">
        <v>44371</v>
      </c>
      <c r="H11" s="68" t="s">
        <v>1041</v>
      </c>
      <c r="I11" s="68" t="s">
        <v>1070</v>
      </c>
      <c r="J11" s="341"/>
      <c r="K11" s="68"/>
      <c r="L11" s="68">
        <v>11.2</v>
      </c>
      <c r="M11" s="68">
        <v>9</v>
      </c>
    </row>
    <row r="12" spans="1:13" s="162" customFormat="1" ht="90.75" customHeight="1" thickBot="1" x14ac:dyDescent="0.3">
      <c r="A12" s="29">
        <v>7</v>
      </c>
      <c r="B12" s="390" t="s">
        <v>50</v>
      </c>
      <c r="C12" s="390" t="s">
        <v>619</v>
      </c>
      <c r="D12" s="61" t="s">
        <v>372</v>
      </c>
      <c r="E12" s="61" t="s">
        <v>180</v>
      </c>
      <c r="F12" s="226">
        <v>9</v>
      </c>
      <c r="G12" s="335">
        <v>44371</v>
      </c>
      <c r="H12" s="68" t="s">
        <v>1048</v>
      </c>
      <c r="I12" s="68" t="s">
        <v>1120</v>
      </c>
      <c r="J12" s="341">
        <v>44595</v>
      </c>
      <c r="K12" s="68" t="s">
        <v>755</v>
      </c>
      <c r="L12" s="68">
        <v>11.2</v>
      </c>
      <c r="M12" s="68">
        <v>7.9</v>
      </c>
    </row>
    <row r="13" spans="1:13" s="162" customFormat="1" ht="90.75" customHeight="1" thickBot="1" x14ac:dyDescent="0.3">
      <c r="A13" s="29">
        <v>8</v>
      </c>
      <c r="B13" s="390" t="s">
        <v>700</v>
      </c>
      <c r="C13" s="390" t="s">
        <v>701</v>
      </c>
      <c r="D13" s="61" t="s">
        <v>329</v>
      </c>
      <c r="E13" s="61" t="s">
        <v>194</v>
      </c>
      <c r="F13" s="226">
        <v>8</v>
      </c>
      <c r="G13" s="335">
        <v>44482</v>
      </c>
      <c r="H13" s="68" t="s">
        <v>1109</v>
      </c>
      <c r="I13" s="68" t="s">
        <v>1174</v>
      </c>
      <c r="J13" s="341">
        <v>44634</v>
      </c>
      <c r="K13" s="68" t="s">
        <v>755</v>
      </c>
      <c r="L13" s="68">
        <v>9.1999999999999993</v>
      </c>
      <c r="M13" s="68">
        <v>7.4</v>
      </c>
    </row>
    <row r="14" spans="1:13" s="162" customFormat="1" ht="90.75" customHeight="1" thickBot="1" x14ac:dyDescent="0.3">
      <c r="A14" s="29">
        <v>9</v>
      </c>
      <c r="B14" s="390" t="s">
        <v>620</v>
      </c>
      <c r="C14" s="390" t="s">
        <v>621</v>
      </c>
      <c r="D14" s="61" t="s">
        <v>329</v>
      </c>
      <c r="E14" s="61" t="s">
        <v>191</v>
      </c>
      <c r="F14" s="226">
        <v>7</v>
      </c>
      <c r="G14" s="335">
        <v>44560</v>
      </c>
      <c r="H14" s="68"/>
      <c r="I14" s="68" t="s">
        <v>1235</v>
      </c>
      <c r="J14" s="341">
        <v>44655</v>
      </c>
      <c r="K14" s="68" t="s">
        <v>755</v>
      </c>
      <c r="L14" s="68">
        <v>12</v>
      </c>
      <c r="M14" s="68">
        <v>7.9</v>
      </c>
    </row>
    <row r="15" spans="1:13" s="162" customFormat="1" ht="90.75" customHeight="1" thickBot="1" x14ac:dyDescent="0.3">
      <c r="A15" s="29">
        <v>10</v>
      </c>
      <c r="B15" s="390" t="s">
        <v>622</v>
      </c>
      <c r="C15" s="390" t="s">
        <v>702</v>
      </c>
      <c r="D15" s="61" t="s">
        <v>329</v>
      </c>
      <c r="E15" s="61" t="s">
        <v>196</v>
      </c>
      <c r="F15" s="226">
        <v>7</v>
      </c>
      <c r="G15" s="335">
        <v>44463</v>
      </c>
      <c r="H15" s="68" t="s">
        <v>975</v>
      </c>
      <c r="I15" s="68" t="s">
        <v>993</v>
      </c>
      <c r="J15" s="341">
        <v>44522</v>
      </c>
      <c r="K15" s="68" t="s">
        <v>755</v>
      </c>
      <c r="L15" s="68">
        <v>8.3000000000000007</v>
      </c>
      <c r="M15" s="68">
        <v>5.0999999999999996</v>
      </c>
    </row>
    <row r="16" spans="1:13" s="162" customFormat="1" ht="90.75" customHeight="1" thickBot="1" x14ac:dyDescent="0.3">
      <c r="A16" s="29">
        <v>11</v>
      </c>
      <c r="B16" s="390" t="s">
        <v>623</v>
      </c>
      <c r="C16" s="390" t="s">
        <v>624</v>
      </c>
      <c r="D16" s="61" t="s">
        <v>329</v>
      </c>
      <c r="E16" s="61" t="s">
        <v>197</v>
      </c>
      <c r="F16" s="226">
        <v>6</v>
      </c>
      <c r="G16" s="335">
        <v>44518</v>
      </c>
      <c r="H16" s="68" t="s">
        <v>1132</v>
      </c>
      <c r="I16" s="68" t="s">
        <v>1133</v>
      </c>
      <c r="J16" s="341">
        <v>44621</v>
      </c>
      <c r="K16" s="68" t="s">
        <v>755</v>
      </c>
      <c r="L16" s="68">
        <v>8.5</v>
      </c>
      <c r="M16" s="68">
        <v>6.4</v>
      </c>
    </row>
    <row r="17" spans="1:13" ht="15.75" x14ac:dyDescent="0.25">
      <c r="A17" s="523" t="s">
        <v>15</v>
      </c>
      <c r="B17" s="524"/>
      <c r="C17" s="524"/>
      <c r="D17" s="525"/>
      <c r="E17" s="170"/>
      <c r="F17" s="171">
        <f>SUM(F6:F16)</f>
        <v>78</v>
      </c>
      <c r="G17" s="338"/>
      <c r="H17" s="339"/>
      <c r="I17" s="339"/>
      <c r="J17" s="339"/>
      <c r="K17" s="339"/>
      <c r="L17" s="340">
        <f>SUM(L6:L16)</f>
        <v>92.100000000000009</v>
      </c>
      <c r="M17" s="340">
        <f>SUM(M6:M16)</f>
        <v>66.5</v>
      </c>
    </row>
    <row r="18" spans="1:13" ht="16.5" thickBot="1" x14ac:dyDescent="0.3">
      <c r="A18" s="526" t="s">
        <v>16</v>
      </c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8"/>
    </row>
    <row r="19" spans="1:13" s="162" customFormat="1" ht="86.25" customHeight="1" thickBot="1" x14ac:dyDescent="0.3">
      <c r="A19" s="64">
        <v>12</v>
      </c>
      <c r="B19" s="390" t="s">
        <v>1062</v>
      </c>
      <c r="C19" s="390" t="s">
        <v>957</v>
      </c>
      <c r="D19" s="61" t="s">
        <v>327</v>
      </c>
      <c r="E19" s="61" t="s">
        <v>18</v>
      </c>
      <c r="F19" s="30">
        <v>12</v>
      </c>
      <c r="G19" s="242">
        <v>44487</v>
      </c>
      <c r="H19" s="34" t="s">
        <v>1014</v>
      </c>
      <c r="I19" s="34" t="s">
        <v>1015</v>
      </c>
      <c r="J19" s="161">
        <v>44539</v>
      </c>
      <c r="K19" s="34" t="s">
        <v>755</v>
      </c>
      <c r="L19" s="34">
        <v>16.2</v>
      </c>
      <c r="M19" s="34">
        <v>13.6</v>
      </c>
    </row>
    <row r="20" spans="1:13" s="420" customFormat="1" ht="86.25" customHeight="1" thickBot="1" x14ac:dyDescent="0.3">
      <c r="A20" s="64">
        <v>13</v>
      </c>
      <c r="B20" s="390" t="s">
        <v>715</v>
      </c>
      <c r="C20" s="390" t="s">
        <v>626</v>
      </c>
      <c r="D20" s="61" t="s">
        <v>327</v>
      </c>
      <c r="E20" s="61" t="s">
        <v>175</v>
      </c>
      <c r="F20" s="30">
        <v>12</v>
      </c>
      <c r="G20" s="365">
        <v>44475</v>
      </c>
      <c r="H20" s="364" t="s">
        <v>1097</v>
      </c>
      <c r="I20" s="364" t="s">
        <v>1113</v>
      </c>
      <c r="J20" s="365">
        <v>44231</v>
      </c>
      <c r="K20" s="364" t="s">
        <v>755</v>
      </c>
      <c r="L20" s="364">
        <v>14.3</v>
      </c>
      <c r="M20" s="364">
        <v>10.3</v>
      </c>
    </row>
    <row r="21" spans="1:13" s="420" customFormat="1" ht="86.25" customHeight="1" thickBot="1" x14ac:dyDescent="0.3">
      <c r="A21" s="63">
        <v>14</v>
      </c>
      <c r="B21" s="390" t="s">
        <v>1285</v>
      </c>
      <c r="C21" s="390" t="s">
        <v>1211</v>
      </c>
      <c r="D21" s="61" t="s">
        <v>327</v>
      </c>
      <c r="E21" s="61" t="s">
        <v>113</v>
      </c>
      <c r="F21" s="30">
        <v>12</v>
      </c>
      <c r="G21" s="161">
        <v>44552</v>
      </c>
      <c r="H21" s="364" t="s">
        <v>1240</v>
      </c>
      <c r="I21" s="364" t="s">
        <v>1241</v>
      </c>
      <c r="J21" s="365"/>
      <c r="K21" s="364"/>
      <c r="L21" s="364"/>
      <c r="M21" s="364"/>
    </row>
    <row r="22" spans="1:13" s="420" customFormat="1" ht="86.25" customHeight="1" thickBot="1" x14ac:dyDescent="0.3">
      <c r="A22" s="63">
        <v>15</v>
      </c>
      <c r="B22" s="390" t="s">
        <v>625</v>
      </c>
      <c r="C22" s="390" t="s">
        <v>708</v>
      </c>
      <c r="D22" s="61" t="s">
        <v>327</v>
      </c>
      <c r="E22" s="61" t="s">
        <v>264</v>
      </c>
      <c r="F22" s="30">
        <v>8</v>
      </c>
      <c r="G22" s="365">
        <v>44309</v>
      </c>
      <c r="H22" s="364" t="s">
        <v>808</v>
      </c>
      <c r="I22" s="364" t="s">
        <v>850</v>
      </c>
      <c r="J22" s="365">
        <v>44372</v>
      </c>
      <c r="K22" s="364" t="s">
        <v>755</v>
      </c>
      <c r="L22" s="364">
        <v>14</v>
      </c>
      <c r="M22" s="364">
        <v>10.9</v>
      </c>
    </row>
    <row r="23" spans="1:13" s="179" customFormat="1" ht="16.5" customHeight="1" thickBot="1" x14ac:dyDescent="0.3">
      <c r="A23" s="529" t="s">
        <v>15</v>
      </c>
      <c r="B23" s="530"/>
      <c r="C23" s="530"/>
      <c r="D23" s="530"/>
      <c r="E23" s="530"/>
      <c r="F23" s="210">
        <f>SUM(F19:F22)</f>
        <v>44</v>
      </c>
      <c r="G23" s="211"/>
      <c r="H23" s="212"/>
      <c r="I23" s="212"/>
      <c r="J23" s="211"/>
      <c r="K23" s="212"/>
      <c r="L23" s="210">
        <f>SUM(L19:L22)</f>
        <v>44.5</v>
      </c>
      <c r="M23" s="210">
        <f>SUM(M19:M22)</f>
        <v>34.799999999999997</v>
      </c>
    </row>
    <row r="24" spans="1:13" s="179" customFormat="1" ht="16.5" thickBot="1" x14ac:dyDescent="0.3">
      <c r="A24" s="531" t="s">
        <v>24</v>
      </c>
      <c r="B24" s="531"/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</row>
    <row r="25" spans="1:13" s="179" customFormat="1" ht="93.75" customHeight="1" thickBot="1" x14ac:dyDescent="0.3">
      <c r="A25" s="29">
        <v>16</v>
      </c>
      <c r="B25" s="390" t="s">
        <v>627</v>
      </c>
      <c r="C25" s="390" t="s">
        <v>628</v>
      </c>
      <c r="D25" s="61" t="s">
        <v>291</v>
      </c>
      <c r="E25" s="61" t="s">
        <v>164</v>
      </c>
      <c r="F25" s="30">
        <v>11</v>
      </c>
      <c r="G25" s="342">
        <v>44287</v>
      </c>
      <c r="H25" s="57"/>
      <c r="I25" s="57" t="s">
        <v>804</v>
      </c>
      <c r="J25" s="342">
        <v>44340</v>
      </c>
      <c r="K25" s="342" t="s">
        <v>755</v>
      </c>
      <c r="L25" s="57">
        <v>14.6</v>
      </c>
      <c r="M25" s="57">
        <v>11.7</v>
      </c>
    </row>
    <row r="26" spans="1:13" s="179" customFormat="1" ht="93.75" customHeight="1" thickBot="1" x14ac:dyDescent="0.3">
      <c r="A26" s="29">
        <v>17</v>
      </c>
      <c r="B26" s="390" t="s">
        <v>629</v>
      </c>
      <c r="C26" s="390" t="s">
        <v>630</v>
      </c>
      <c r="D26" s="61" t="s">
        <v>291</v>
      </c>
      <c r="E26" s="61" t="s">
        <v>138</v>
      </c>
      <c r="F26" s="30">
        <v>15</v>
      </c>
      <c r="G26" s="342"/>
      <c r="H26" s="57"/>
      <c r="I26" s="57"/>
      <c r="J26" s="342"/>
      <c r="K26" s="57"/>
      <c r="L26" s="57"/>
      <c r="M26" s="57"/>
    </row>
    <row r="27" spans="1:13" s="179" customFormat="1" ht="93.75" customHeight="1" thickBot="1" x14ac:dyDescent="0.3">
      <c r="A27" s="29">
        <v>18</v>
      </c>
      <c r="B27" s="390" t="s">
        <v>631</v>
      </c>
      <c r="C27" s="390" t="s">
        <v>632</v>
      </c>
      <c r="D27" s="61" t="s">
        <v>291</v>
      </c>
      <c r="E27" s="61" t="s">
        <v>204</v>
      </c>
      <c r="F27" s="30">
        <v>13</v>
      </c>
      <c r="G27" s="342">
        <v>44347</v>
      </c>
      <c r="H27" s="57"/>
      <c r="I27" s="57" t="s">
        <v>854</v>
      </c>
      <c r="J27" s="342">
        <v>44378</v>
      </c>
      <c r="K27" s="57" t="s">
        <v>755</v>
      </c>
      <c r="L27" s="57">
        <v>12.7</v>
      </c>
      <c r="M27" s="57">
        <v>11.7</v>
      </c>
    </row>
    <row r="28" spans="1:13" s="179" customFormat="1" ht="84" customHeight="1" thickBot="1" x14ac:dyDescent="0.3">
      <c r="A28" s="29">
        <v>19</v>
      </c>
      <c r="B28" s="390" t="s">
        <v>633</v>
      </c>
      <c r="C28" s="390" t="s">
        <v>312</v>
      </c>
      <c r="D28" s="61" t="s">
        <v>291</v>
      </c>
      <c r="E28" s="61" t="s">
        <v>186</v>
      </c>
      <c r="F28" s="30">
        <v>13</v>
      </c>
      <c r="G28" s="342">
        <v>44389</v>
      </c>
      <c r="H28" s="57"/>
      <c r="I28" s="57" t="s">
        <v>918</v>
      </c>
      <c r="J28" s="342">
        <v>44466</v>
      </c>
      <c r="K28" s="57" t="s">
        <v>755</v>
      </c>
      <c r="L28" s="57">
        <v>20.100000000000001</v>
      </c>
      <c r="M28" s="57">
        <v>18.100000000000001</v>
      </c>
    </row>
    <row r="29" spans="1:13" s="179" customFormat="1" ht="79.5" customHeight="1" thickBot="1" x14ac:dyDescent="0.3">
      <c r="A29" s="29">
        <v>20</v>
      </c>
      <c r="B29" s="390" t="s">
        <v>634</v>
      </c>
      <c r="C29" s="390" t="s">
        <v>635</v>
      </c>
      <c r="D29" s="61" t="s">
        <v>291</v>
      </c>
      <c r="E29" s="61" t="s">
        <v>75</v>
      </c>
      <c r="F29" s="30">
        <v>11</v>
      </c>
      <c r="G29" s="342">
        <v>44371</v>
      </c>
      <c r="H29" s="57"/>
      <c r="I29" s="57" t="s">
        <v>860</v>
      </c>
      <c r="J29" s="342">
        <v>44382</v>
      </c>
      <c r="K29" s="57" t="s">
        <v>755</v>
      </c>
      <c r="L29" s="57">
        <v>11.8</v>
      </c>
      <c r="M29" s="436">
        <v>8.3000000000000007</v>
      </c>
    </row>
    <row r="30" spans="1:13" s="179" customFormat="1" ht="81.75" customHeight="1" thickBot="1" x14ac:dyDescent="0.3">
      <c r="A30" s="29">
        <v>21</v>
      </c>
      <c r="B30" s="390" t="s">
        <v>636</v>
      </c>
      <c r="C30" s="390" t="s">
        <v>723</v>
      </c>
      <c r="D30" s="61" t="s">
        <v>637</v>
      </c>
      <c r="E30" s="61" t="s">
        <v>34</v>
      </c>
      <c r="F30" s="30">
        <v>13</v>
      </c>
      <c r="G30" s="178">
        <v>44524</v>
      </c>
      <c r="H30" s="56" t="s">
        <v>1057</v>
      </c>
      <c r="I30" s="56" t="s">
        <v>1135</v>
      </c>
      <c r="J30" s="178">
        <v>44601</v>
      </c>
      <c r="K30" s="56" t="s">
        <v>755</v>
      </c>
      <c r="L30" s="56">
        <v>10.4</v>
      </c>
      <c r="M30" s="56">
        <v>7.4</v>
      </c>
    </row>
    <row r="31" spans="1:13" s="179" customFormat="1" ht="16.5" thickBot="1" x14ac:dyDescent="0.3">
      <c r="A31" s="41"/>
      <c r="B31" s="74"/>
      <c r="C31" s="67"/>
      <c r="D31" s="67"/>
      <c r="E31" s="29"/>
      <c r="F31" s="30"/>
      <c r="G31" s="178"/>
      <c r="H31" s="56"/>
      <c r="I31" s="56"/>
      <c r="J31" s="178"/>
      <c r="K31" s="56"/>
      <c r="L31" s="56"/>
      <c r="M31" s="56"/>
    </row>
    <row r="32" spans="1:13" s="179" customFormat="1" ht="15.75" x14ac:dyDescent="0.25">
      <c r="A32" s="518" t="s">
        <v>15</v>
      </c>
      <c r="B32" s="519"/>
      <c r="C32" s="519"/>
      <c r="D32" s="520"/>
      <c r="E32" s="419"/>
      <c r="F32" s="214">
        <f>SUM(F25:F31)</f>
        <v>76</v>
      </c>
      <c r="G32" s="215"/>
      <c r="H32" s="216"/>
      <c r="I32" s="216"/>
      <c r="J32" s="215"/>
      <c r="K32" s="216"/>
      <c r="L32" s="214">
        <f>SUM(L25:L31)</f>
        <v>69.600000000000009</v>
      </c>
      <c r="M32" s="214">
        <f>SUM(M25:M31)</f>
        <v>57.199999999999996</v>
      </c>
    </row>
    <row r="33" spans="1:13" ht="15.75" x14ac:dyDescent="0.25">
      <c r="A33" s="261"/>
      <c r="B33" s="261"/>
      <c r="C33" s="262"/>
      <c r="D33" s="418"/>
      <c r="E33" s="418"/>
      <c r="F33" s="222">
        <f>F32+F23+F17</f>
        <v>198</v>
      </c>
      <c r="G33" s="263"/>
      <c r="H33" s="263"/>
      <c r="I33" s="263"/>
      <c r="J33" s="263"/>
      <c r="K33" s="263"/>
      <c r="L33" s="222">
        <f>L17+L23+L32</f>
        <v>206.20000000000005</v>
      </c>
      <c r="M33" s="222">
        <f>M17+M23+M32</f>
        <v>158.5</v>
      </c>
    </row>
    <row r="37" spans="1:13" x14ac:dyDescent="0.25">
      <c r="J37" s="220"/>
    </row>
  </sheetData>
  <mergeCells count="7">
    <mergeCell ref="A32:D32"/>
    <mergeCell ref="A1:K1"/>
    <mergeCell ref="A3:M3"/>
    <mergeCell ref="A17:D17"/>
    <mergeCell ref="A18:M18"/>
    <mergeCell ref="A23:E23"/>
    <mergeCell ref="A24:M24"/>
  </mergeCells>
  <pageMargins left="0.82677165354330717" right="0.23622047244094491" top="0.55118110236220474" bottom="0.55118110236220474" header="0.31496062992125984" footer="0.31496062992125984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4" workbookViewId="0">
      <selection activeCell="K8" sqref="K8"/>
    </sheetView>
  </sheetViews>
  <sheetFormatPr defaultRowHeight="15" x14ac:dyDescent="0.25"/>
  <cols>
    <col min="1" max="1" width="5.42578125" style="174" customWidth="1"/>
    <col min="2" max="2" width="19.140625" style="174" customWidth="1"/>
    <col min="3" max="3" width="29.5703125" style="217" customWidth="1"/>
    <col min="4" max="4" width="14.85546875" style="174" customWidth="1"/>
    <col min="5" max="6" width="10.7109375" style="174" customWidth="1"/>
    <col min="7" max="7" width="15.28515625" style="174" customWidth="1"/>
    <col min="8" max="8" width="18" style="174" customWidth="1"/>
    <col min="9" max="9" width="15.85546875" style="174" customWidth="1"/>
    <col min="10" max="10" width="15.7109375" style="174" customWidth="1"/>
    <col min="11" max="11" width="14.7109375" style="174" customWidth="1"/>
    <col min="12" max="12" width="10.7109375" style="174" customWidth="1"/>
    <col min="13" max="13" width="9.140625" style="174" customWidth="1"/>
    <col min="14" max="16384" width="9.140625" style="174"/>
  </cols>
  <sheetData>
    <row r="1" spans="1:13" ht="25.5" x14ac:dyDescent="0.35">
      <c r="A1" s="521" t="s">
        <v>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</row>
    <row r="2" spans="1:13" ht="26.25" x14ac:dyDescent="0.4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3" ht="26.25" x14ac:dyDescent="0.4">
      <c r="A3" s="522" t="s">
        <v>256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</row>
    <row r="4" spans="1:13" ht="15.75" thickBot="1" x14ac:dyDescent="0.3">
      <c r="A4" s="201"/>
      <c r="C4" s="202"/>
      <c r="D4" s="202"/>
      <c r="E4" s="202"/>
      <c r="F4" s="203"/>
    </row>
    <row r="5" spans="1:13" ht="32.25" thickBot="1" x14ac:dyDescent="0.3">
      <c r="A5" s="204" t="s">
        <v>2</v>
      </c>
      <c r="B5" s="205" t="s">
        <v>3</v>
      </c>
      <c r="C5" s="205" t="s">
        <v>4</v>
      </c>
      <c r="D5" s="205" t="s">
        <v>5</v>
      </c>
      <c r="E5" s="205" t="s">
        <v>6</v>
      </c>
      <c r="F5" s="205" t="s">
        <v>7</v>
      </c>
      <c r="G5" s="205" t="s">
        <v>8</v>
      </c>
      <c r="H5" s="205" t="s">
        <v>9</v>
      </c>
      <c r="I5" s="205" t="s">
        <v>10</v>
      </c>
      <c r="J5" s="205" t="s">
        <v>11</v>
      </c>
      <c r="K5" s="205" t="s">
        <v>12</v>
      </c>
      <c r="L5" s="205" t="s">
        <v>13</v>
      </c>
      <c r="M5" s="205" t="s">
        <v>14</v>
      </c>
    </row>
    <row r="6" spans="1:13" ht="16.5" thickBot="1" x14ac:dyDescent="0.3">
      <c r="A6" s="532" t="s">
        <v>232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4"/>
    </row>
    <row r="7" spans="1:13" s="162" customFormat="1" ht="76.5" customHeight="1" thickBot="1" x14ac:dyDescent="0.3">
      <c r="A7" s="57">
        <v>1</v>
      </c>
      <c r="B7" s="390" t="s">
        <v>642</v>
      </c>
      <c r="C7" s="390" t="s">
        <v>643</v>
      </c>
      <c r="D7" s="61" t="s">
        <v>326</v>
      </c>
      <c r="E7" s="29" t="s">
        <v>287</v>
      </c>
      <c r="F7" s="30">
        <v>10</v>
      </c>
      <c r="G7" s="353">
        <v>44327</v>
      </c>
      <c r="H7" s="336" t="s">
        <v>1162</v>
      </c>
      <c r="I7" s="336" t="s">
        <v>1219</v>
      </c>
      <c r="J7" s="337">
        <v>44652</v>
      </c>
      <c r="K7" s="336" t="s">
        <v>755</v>
      </c>
      <c r="L7" s="336">
        <v>7</v>
      </c>
      <c r="M7" s="336">
        <v>5.5</v>
      </c>
    </row>
    <row r="8" spans="1:13" s="166" customFormat="1" ht="16.5" thickBot="1" x14ac:dyDescent="0.3">
      <c r="A8" s="556" t="s">
        <v>15</v>
      </c>
      <c r="B8" s="557"/>
      <c r="C8" s="557"/>
      <c r="D8" s="557"/>
      <c r="E8" s="558"/>
      <c r="F8" s="175">
        <f>SUM(F7:F7)</f>
        <v>10</v>
      </c>
      <c r="G8" s="449"/>
      <c r="H8" s="450"/>
      <c r="I8" s="450"/>
      <c r="J8" s="449"/>
      <c r="K8" s="450"/>
      <c r="L8" s="450">
        <f>SUM(L7:L7)</f>
        <v>7</v>
      </c>
      <c r="M8" s="450">
        <f>SUM(M7:M7)</f>
        <v>5.5</v>
      </c>
    </row>
    <row r="9" spans="1:13" s="166" customFormat="1" ht="16.5" thickBot="1" x14ac:dyDescent="0.3">
      <c r="A9" s="532" t="s">
        <v>16</v>
      </c>
      <c r="B9" s="533"/>
      <c r="C9" s="533"/>
      <c r="D9" s="533"/>
      <c r="E9" s="533"/>
      <c r="F9" s="533"/>
      <c r="G9" s="533"/>
      <c r="H9" s="533"/>
      <c r="I9" s="533"/>
      <c r="J9" s="533"/>
      <c r="K9" s="533"/>
      <c r="L9" s="533"/>
      <c r="M9" s="534"/>
    </row>
    <row r="10" spans="1:13" ht="15.75" thickBot="1" x14ac:dyDescent="0.3">
      <c r="A10" s="407"/>
      <c r="B10" s="407"/>
      <c r="C10" s="451"/>
      <c r="D10" s="407"/>
      <c r="E10" s="407"/>
      <c r="F10" s="407"/>
      <c r="G10" s="407"/>
      <c r="H10" s="407"/>
      <c r="I10" s="407"/>
      <c r="J10" s="407"/>
      <c r="K10" s="407"/>
      <c r="L10" s="407"/>
      <c r="M10" s="407"/>
    </row>
    <row r="11" spans="1:13" s="421" customFormat="1" ht="85.5" customHeight="1" thickBot="1" x14ac:dyDescent="0.3">
      <c r="A11" s="63">
        <v>2</v>
      </c>
      <c r="B11" s="390" t="s">
        <v>640</v>
      </c>
      <c r="C11" s="390" t="s">
        <v>710</v>
      </c>
      <c r="D11" s="61" t="s">
        <v>327</v>
      </c>
      <c r="E11" s="63" t="s">
        <v>185</v>
      </c>
      <c r="F11" s="63">
        <v>12</v>
      </c>
      <c r="G11" s="477">
        <v>44343</v>
      </c>
      <c r="H11" s="478" t="s">
        <v>949</v>
      </c>
      <c r="I11" s="478" t="s">
        <v>978</v>
      </c>
      <c r="J11" s="480">
        <v>44510</v>
      </c>
      <c r="K11" s="63" t="s">
        <v>755</v>
      </c>
      <c r="L11" s="63">
        <v>14</v>
      </c>
      <c r="M11" s="63">
        <v>10.8</v>
      </c>
    </row>
    <row r="12" spans="1:13" s="422" customFormat="1" ht="111" thickBot="1" x14ac:dyDescent="0.3">
      <c r="A12" s="29">
        <v>3</v>
      </c>
      <c r="B12" s="390" t="s">
        <v>641</v>
      </c>
      <c r="C12" s="390" t="s">
        <v>846</v>
      </c>
      <c r="D12" s="61" t="s">
        <v>327</v>
      </c>
      <c r="E12" s="29" t="s">
        <v>146</v>
      </c>
      <c r="F12" s="30">
        <v>12</v>
      </c>
      <c r="G12" s="242">
        <v>44221</v>
      </c>
      <c r="H12" s="373" t="s">
        <v>782</v>
      </c>
      <c r="I12" s="373" t="s">
        <v>818</v>
      </c>
      <c r="J12" s="242">
        <v>44344</v>
      </c>
      <c r="K12" s="29" t="s">
        <v>755</v>
      </c>
      <c r="L12" s="29">
        <v>13.4</v>
      </c>
      <c r="M12" s="29">
        <v>10.9</v>
      </c>
    </row>
    <row r="13" spans="1:13" ht="15.75" x14ac:dyDescent="0.25">
      <c r="A13" s="550" t="s">
        <v>15</v>
      </c>
      <c r="B13" s="551"/>
      <c r="C13" s="551"/>
      <c r="D13" s="552"/>
      <c r="E13" s="170"/>
      <c r="F13" s="171">
        <f>SUM(F12:F12)</f>
        <v>12</v>
      </c>
      <c r="G13" s="170"/>
      <c r="H13" s="170"/>
      <c r="I13" s="170"/>
      <c r="J13" s="170"/>
      <c r="K13" s="170"/>
      <c r="L13" s="171">
        <f>SUM(L11:L12)</f>
        <v>27.4</v>
      </c>
      <c r="M13" s="171">
        <f>SUM(M11:M12)</f>
        <v>21.700000000000003</v>
      </c>
    </row>
    <row r="14" spans="1:13" ht="16.5" thickBot="1" x14ac:dyDescent="0.3">
      <c r="A14" s="553" t="s">
        <v>20</v>
      </c>
      <c r="B14" s="554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5"/>
    </row>
    <row r="15" spans="1:13" s="179" customFormat="1" ht="79.5" thickBot="1" x14ac:dyDescent="0.3">
      <c r="A15" s="29">
        <v>4</v>
      </c>
      <c r="B15" s="390" t="s">
        <v>638</v>
      </c>
      <c r="C15" s="390" t="s">
        <v>639</v>
      </c>
      <c r="D15" s="61" t="s">
        <v>291</v>
      </c>
      <c r="E15" s="29" t="s">
        <v>19</v>
      </c>
      <c r="F15" s="30">
        <v>16</v>
      </c>
      <c r="G15" s="242">
        <v>44272</v>
      </c>
      <c r="H15" s="34"/>
      <c r="I15" s="34" t="s">
        <v>789</v>
      </c>
      <c r="J15" s="161">
        <v>44302</v>
      </c>
      <c r="K15" s="34" t="s">
        <v>755</v>
      </c>
      <c r="L15" s="34">
        <v>16.399999999999999</v>
      </c>
      <c r="M15" s="34">
        <v>12.8</v>
      </c>
    </row>
    <row r="16" spans="1:13" ht="15.75" x14ac:dyDescent="0.25">
      <c r="A16" s="529" t="s">
        <v>15</v>
      </c>
      <c r="B16" s="530"/>
      <c r="C16" s="530"/>
      <c r="D16" s="530"/>
      <c r="E16" s="530"/>
      <c r="F16" s="210">
        <f>SUM(F15:F15)</f>
        <v>16</v>
      </c>
      <c r="G16" s="211"/>
      <c r="H16" s="212"/>
      <c r="I16" s="212"/>
      <c r="J16" s="211"/>
      <c r="K16" s="212"/>
      <c r="L16" s="210">
        <f>SUM(L15:L15)</f>
        <v>16.399999999999999</v>
      </c>
      <c r="M16" s="210">
        <f>SUM(M15:M15)</f>
        <v>12.8</v>
      </c>
    </row>
    <row r="17" spans="6:13" ht="18.75" x14ac:dyDescent="0.3">
      <c r="F17" s="218">
        <f>F16+F13+F8</f>
        <v>38</v>
      </c>
      <c r="G17" s="219"/>
      <c r="H17" s="219"/>
      <c r="I17" s="219"/>
      <c r="J17" s="219"/>
      <c r="K17" s="219"/>
      <c r="L17" s="218">
        <f>L13+L16</f>
        <v>43.8</v>
      </c>
      <c r="M17" s="218">
        <f>M8+M13+M16</f>
        <v>40</v>
      </c>
    </row>
    <row r="21" spans="6:13" x14ac:dyDescent="0.25">
      <c r="J21" s="220"/>
    </row>
  </sheetData>
  <mergeCells count="8">
    <mergeCell ref="A1:K1"/>
    <mergeCell ref="A3:M3"/>
    <mergeCell ref="A13:D13"/>
    <mergeCell ref="A14:M14"/>
    <mergeCell ref="A16:E16"/>
    <mergeCell ref="A6:M6"/>
    <mergeCell ref="A9:M9"/>
    <mergeCell ref="A8:E8"/>
  </mergeCells>
  <pageMargins left="0.82677165354330717" right="0.23622047244094491" top="0.55118110236220474" bottom="0.55118110236220474" header="0.31496062992125984" footer="0.31496062992125984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K9" sqref="K9"/>
    </sheetView>
  </sheetViews>
  <sheetFormatPr defaultRowHeight="15" x14ac:dyDescent="0.25"/>
  <cols>
    <col min="1" max="1" width="5.42578125" style="174" customWidth="1"/>
    <col min="2" max="2" width="19.140625" style="174" customWidth="1"/>
    <col min="3" max="3" width="29.5703125" style="217" customWidth="1"/>
    <col min="4" max="4" width="14.85546875" style="174" customWidth="1"/>
    <col min="5" max="6" width="10.7109375" style="174" customWidth="1"/>
    <col min="7" max="7" width="15.28515625" style="174" customWidth="1"/>
    <col min="8" max="8" width="18" style="174" customWidth="1"/>
    <col min="9" max="9" width="17.5703125" style="174" customWidth="1"/>
    <col min="10" max="10" width="15.28515625" style="174" customWidth="1"/>
    <col min="11" max="11" width="14.7109375" style="174" customWidth="1"/>
    <col min="12" max="12" width="13.7109375" style="174" customWidth="1"/>
    <col min="13" max="13" width="11.85546875" style="174" customWidth="1"/>
    <col min="14" max="16384" width="9.140625" style="174"/>
  </cols>
  <sheetData>
    <row r="1" spans="1:13" ht="25.5" x14ac:dyDescent="0.35">
      <c r="A1" s="521" t="s">
        <v>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</row>
    <row r="2" spans="1:13" ht="26.25" x14ac:dyDescent="0.4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3" ht="26.25" x14ac:dyDescent="0.4">
      <c r="A3" s="522" t="s">
        <v>308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</row>
    <row r="4" spans="1:13" ht="15.75" thickBot="1" x14ac:dyDescent="0.3">
      <c r="A4" s="201"/>
      <c r="C4" s="202"/>
      <c r="D4" s="202"/>
      <c r="E4" s="202"/>
      <c r="F4" s="203"/>
    </row>
    <row r="5" spans="1:13" ht="32.25" thickBot="1" x14ac:dyDescent="0.3">
      <c r="A5" s="247" t="s">
        <v>2</v>
      </c>
      <c r="B5" s="248" t="s">
        <v>3</v>
      </c>
      <c r="C5" s="248" t="s">
        <v>4</v>
      </c>
      <c r="D5" s="248" t="s">
        <v>5</v>
      </c>
      <c r="E5" s="248" t="s">
        <v>6</v>
      </c>
      <c r="F5" s="248" t="s">
        <v>7</v>
      </c>
      <c r="G5" s="248" t="s">
        <v>8</v>
      </c>
      <c r="H5" s="248" t="s">
        <v>9</v>
      </c>
      <c r="I5" s="248" t="s">
        <v>10</v>
      </c>
      <c r="J5" s="248" t="s">
        <v>11</v>
      </c>
      <c r="K5" s="248" t="s">
        <v>12</v>
      </c>
      <c r="L5" s="248" t="s">
        <v>13</v>
      </c>
      <c r="M5" s="248" t="s">
        <v>14</v>
      </c>
    </row>
    <row r="6" spans="1:13" ht="16.5" thickBot="1" x14ac:dyDescent="0.3">
      <c r="A6" s="532" t="s">
        <v>232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4"/>
    </row>
    <row r="7" spans="1:13" s="162" customFormat="1" ht="50.25" customHeight="1" thickBot="1" x14ac:dyDescent="0.3">
      <c r="A7" s="57">
        <v>1</v>
      </c>
      <c r="B7" s="390" t="s">
        <v>310</v>
      </c>
      <c r="C7" s="390" t="s">
        <v>644</v>
      </c>
      <c r="D7" s="390" t="s">
        <v>329</v>
      </c>
      <c r="E7" s="29" t="s">
        <v>756</v>
      </c>
      <c r="F7" s="30">
        <v>6</v>
      </c>
      <c r="G7" s="225">
        <v>44257</v>
      </c>
      <c r="H7" s="34" t="s">
        <v>856</v>
      </c>
      <c r="I7" s="34" t="s">
        <v>855</v>
      </c>
      <c r="J7" s="161">
        <v>44376</v>
      </c>
      <c r="K7" s="34" t="s">
        <v>755</v>
      </c>
      <c r="L7" s="34">
        <v>8.4</v>
      </c>
      <c r="M7" s="34">
        <v>4.5</v>
      </c>
    </row>
    <row r="8" spans="1:13" s="166" customFormat="1" ht="63" customHeight="1" thickBot="1" x14ac:dyDescent="0.3">
      <c r="A8" s="29">
        <v>2</v>
      </c>
      <c r="B8" s="390" t="s">
        <v>645</v>
      </c>
      <c r="C8" s="390" t="s">
        <v>707</v>
      </c>
      <c r="D8" s="390" t="s">
        <v>326</v>
      </c>
      <c r="E8" s="29" t="s">
        <v>983</v>
      </c>
      <c r="F8" s="30">
        <v>10</v>
      </c>
      <c r="G8" s="161">
        <v>44327</v>
      </c>
      <c r="H8" s="34" t="s">
        <v>984</v>
      </c>
      <c r="I8" s="34" t="s">
        <v>1054</v>
      </c>
      <c r="J8" s="161">
        <v>44547</v>
      </c>
      <c r="K8" s="34" t="s">
        <v>755</v>
      </c>
      <c r="L8" s="34">
        <v>13</v>
      </c>
      <c r="M8" s="34">
        <v>9.1999999999999993</v>
      </c>
    </row>
    <row r="9" spans="1:13" s="166" customFormat="1" ht="16.5" thickBot="1" x14ac:dyDescent="0.3">
      <c r="A9" s="539" t="s">
        <v>15</v>
      </c>
      <c r="B9" s="559"/>
      <c r="C9" s="559"/>
      <c r="D9" s="559"/>
      <c r="E9" s="560"/>
      <c r="F9" s="30">
        <f>SUM(F7:F8)</f>
        <v>16</v>
      </c>
      <c r="G9" s="164"/>
      <c r="H9" s="165"/>
      <c r="I9" s="165"/>
      <c r="J9" s="164"/>
      <c r="K9" s="165"/>
      <c r="L9" s="165">
        <f>SUM(L7:L8)</f>
        <v>21.4</v>
      </c>
      <c r="M9" s="165">
        <f>SUM(M7:M8)</f>
        <v>13.7</v>
      </c>
    </row>
    <row r="10" spans="1:13" s="166" customFormat="1" ht="16.5" hidden="1" thickBot="1" x14ac:dyDescent="0.3">
      <c r="A10" s="542" t="s">
        <v>309</v>
      </c>
      <c r="B10" s="543"/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4"/>
    </row>
    <row r="11" spans="1:13" ht="15.75" hidden="1" thickBot="1" x14ac:dyDescent="0.3"/>
    <row r="12" spans="1:13" s="166" customFormat="1" ht="16.5" hidden="1" thickBot="1" x14ac:dyDescent="0.3">
      <c r="A12" s="27"/>
      <c r="B12" s="150"/>
      <c r="C12" s="151"/>
      <c r="D12" s="151"/>
      <c r="E12" s="29"/>
      <c r="F12" s="30"/>
      <c r="G12" s="167"/>
      <c r="H12" s="27"/>
      <c r="I12" s="27"/>
      <c r="J12" s="167"/>
      <c r="K12" s="27"/>
      <c r="L12" s="27"/>
      <c r="M12" s="27"/>
    </row>
    <row r="13" spans="1:13" s="166" customFormat="1" ht="16.5" hidden="1" thickBot="1" x14ac:dyDescent="0.3">
      <c r="A13" s="29"/>
      <c r="B13" s="163"/>
      <c r="C13" s="160"/>
      <c r="D13" s="29"/>
      <c r="E13" s="29"/>
      <c r="F13" s="30"/>
      <c r="G13" s="169"/>
      <c r="H13" s="27"/>
      <c r="I13" s="27"/>
      <c r="J13" s="167"/>
      <c r="K13" s="27"/>
      <c r="L13" s="27"/>
      <c r="M13" s="27"/>
    </row>
    <row r="14" spans="1:13" s="166" customFormat="1" ht="16.5" hidden="1" thickBot="1" x14ac:dyDescent="0.3">
      <c r="A14" s="27"/>
      <c r="B14" s="163"/>
      <c r="C14" s="160"/>
      <c r="D14" s="29"/>
      <c r="E14" s="29"/>
      <c r="F14" s="226"/>
      <c r="G14" s="169"/>
      <c r="H14" s="27"/>
      <c r="I14" s="27"/>
      <c r="J14" s="167"/>
      <c r="K14" s="27"/>
      <c r="L14" s="27"/>
      <c r="M14" s="27"/>
    </row>
    <row r="15" spans="1:13" s="166" customFormat="1" ht="16.5" hidden="1" thickBot="1" x14ac:dyDescent="0.3">
      <c r="A15" s="27"/>
      <c r="B15" s="163"/>
      <c r="C15" s="160"/>
      <c r="D15" s="29"/>
      <c r="E15" s="29"/>
      <c r="F15" s="226"/>
      <c r="G15" s="169"/>
      <c r="H15" s="27"/>
      <c r="I15" s="27"/>
      <c r="J15" s="167"/>
      <c r="K15" s="27"/>
      <c r="L15" s="27"/>
      <c r="M15" s="27"/>
    </row>
    <row r="16" spans="1:13" ht="16.5" hidden="1" thickBot="1" x14ac:dyDescent="0.3">
      <c r="A16" s="27"/>
      <c r="B16" s="163"/>
      <c r="C16" s="160"/>
      <c r="D16" s="28"/>
      <c r="E16" s="29"/>
      <c r="F16" s="30"/>
      <c r="G16" s="169"/>
      <c r="H16" s="27"/>
      <c r="I16" s="27"/>
      <c r="J16" s="167"/>
      <c r="K16" s="27"/>
      <c r="L16" s="27"/>
      <c r="M16" s="27"/>
    </row>
    <row r="17" spans="1:13" ht="15.75" hidden="1" x14ac:dyDescent="0.25">
      <c r="A17" s="523" t="s">
        <v>15</v>
      </c>
      <c r="B17" s="524"/>
      <c r="C17" s="524"/>
      <c r="D17" s="525"/>
      <c r="E17" s="170"/>
      <c r="F17" s="171">
        <f>SUM(F12:F16)</f>
        <v>0</v>
      </c>
      <c r="G17" s="172"/>
      <c r="H17" s="173"/>
      <c r="I17" s="173"/>
      <c r="J17" s="173"/>
      <c r="K17" s="173"/>
      <c r="L17" s="171">
        <f>SUM(L12:L16)</f>
        <v>0</v>
      </c>
      <c r="M17" s="171">
        <f>SUM(M12:M16)</f>
        <v>0</v>
      </c>
    </row>
    <row r="18" spans="1:13" ht="16.5" hidden="1" thickBot="1" x14ac:dyDescent="0.3">
      <c r="A18" s="526" t="s">
        <v>20</v>
      </c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8"/>
    </row>
    <row r="19" spans="1:13" s="179" customFormat="1" ht="16.5" hidden="1" thickBot="1" x14ac:dyDescent="0.3">
      <c r="A19" s="27"/>
      <c r="B19" s="177"/>
      <c r="C19" s="77"/>
      <c r="D19" s="28"/>
      <c r="E19" s="29"/>
      <c r="F19" s="30"/>
      <c r="G19" s="30"/>
      <c r="H19" s="206"/>
      <c r="I19" s="206"/>
      <c r="J19" s="206"/>
      <c r="K19" s="206"/>
      <c r="L19" s="165"/>
      <c r="M19" s="165"/>
    </row>
    <row r="20" spans="1:13" s="179" customFormat="1" ht="16.5" hidden="1" thickBot="1" x14ac:dyDescent="0.3">
      <c r="A20" s="29"/>
      <c r="B20" s="150"/>
      <c r="C20" s="151"/>
      <c r="D20" s="151"/>
      <c r="E20" s="29"/>
      <c r="F20" s="30"/>
      <c r="G20" s="209"/>
      <c r="H20" s="208"/>
      <c r="I20" s="208"/>
      <c r="J20" s="209"/>
      <c r="K20" s="208"/>
      <c r="L20" s="208"/>
      <c r="M20" s="208"/>
    </row>
    <row r="21" spans="1:13" s="179" customFormat="1" ht="16.5" hidden="1" thickBot="1" x14ac:dyDescent="0.3">
      <c r="A21" s="41">
        <v>11</v>
      </c>
      <c r="B21" s="76"/>
      <c r="C21" s="77"/>
      <c r="D21" s="28"/>
      <c r="E21" s="29"/>
      <c r="F21" s="29"/>
      <c r="G21" s="209"/>
      <c r="H21" s="208"/>
      <c r="I21" s="208"/>
      <c r="J21" s="209"/>
      <c r="K21" s="208"/>
      <c r="L21" s="208"/>
      <c r="M21" s="208"/>
    </row>
    <row r="22" spans="1:13" s="179" customFormat="1" ht="16.5" hidden="1" customHeight="1" thickBot="1" x14ac:dyDescent="0.3">
      <c r="A22" s="41">
        <v>12</v>
      </c>
      <c r="B22" s="177"/>
      <c r="C22" s="77"/>
      <c r="D22" s="29"/>
      <c r="E22" s="29"/>
      <c r="F22" s="30"/>
      <c r="G22" s="209"/>
      <c r="H22" s="208"/>
      <c r="I22" s="208"/>
      <c r="J22" s="209"/>
      <c r="K22" s="208"/>
      <c r="L22" s="208"/>
      <c r="M22" s="208"/>
    </row>
    <row r="23" spans="1:13" ht="13.5" customHeight="1" x14ac:dyDescent="0.25">
      <c r="A23" s="529"/>
      <c r="B23" s="530"/>
      <c r="C23" s="530"/>
      <c r="D23" s="530"/>
      <c r="E23" s="530"/>
      <c r="F23" s="210"/>
      <c r="G23" s="211"/>
      <c r="H23" s="212"/>
      <c r="I23" s="212"/>
      <c r="J23" s="211"/>
      <c r="K23" s="212"/>
      <c r="L23" s="210"/>
      <c r="M23" s="210"/>
    </row>
    <row r="24" spans="1:13" ht="18.75" x14ac:dyDescent="0.3">
      <c r="F24" s="218">
        <f>F23+F17+F9</f>
        <v>16</v>
      </c>
      <c r="G24" s="219"/>
      <c r="H24" s="219"/>
      <c r="I24" s="219"/>
      <c r="J24" s="219"/>
      <c r="K24" s="219"/>
      <c r="L24" s="218">
        <f>L17+L23+L9</f>
        <v>21.4</v>
      </c>
      <c r="M24" s="218">
        <f>M9+M17+M23</f>
        <v>13.7</v>
      </c>
    </row>
    <row r="28" spans="1:13" x14ac:dyDescent="0.25">
      <c r="J28" s="220"/>
    </row>
  </sheetData>
  <mergeCells count="8">
    <mergeCell ref="A18:M18"/>
    <mergeCell ref="A23:E23"/>
    <mergeCell ref="A1:K1"/>
    <mergeCell ref="A3:M3"/>
    <mergeCell ref="A6:M6"/>
    <mergeCell ref="A9:E9"/>
    <mergeCell ref="A10:M10"/>
    <mergeCell ref="A17:D17"/>
  </mergeCells>
  <pageMargins left="0.82677165354330717" right="0.23622047244094491" top="0.55118110236220474" bottom="0.55118110236220474" header="0.31496062992125984" footer="0.31496062992125984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K8" sqref="K8"/>
    </sheetView>
  </sheetViews>
  <sheetFormatPr defaultRowHeight="15" x14ac:dyDescent="0.25"/>
  <cols>
    <col min="1" max="1" width="5.42578125" style="174" customWidth="1"/>
    <col min="2" max="2" width="19.140625" style="174" customWidth="1"/>
    <col min="3" max="3" width="29.5703125" style="217" customWidth="1"/>
    <col min="4" max="4" width="14.85546875" style="174" customWidth="1"/>
    <col min="5" max="6" width="10.7109375" style="174" customWidth="1"/>
    <col min="7" max="7" width="15.28515625" style="174" customWidth="1"/>
    <col min="8" max="8" width="18" style="174" customWidth="1"/>
    <col min="9" max="9" width="17.5703125" style="174" customWidth="1"/>
    <col min="10" max="10" width="15.28515625" style="174" customWidth="1"/>
    <col min="11" max="11" width="14.7109375" style="174" customWidth="1"/>
    <col min="12" max="12" width="13.7109375" style="174" customWidth="1"/>
    <col min="13" max="13" width="11.85546875" style="174" customWidth="1"/>
    <col min="14" max="16384" width="9.140625" style="174"/>
  </cols>
  <sheetData>
    <row r="1" spans="1:13" ht="25.5" x14ac:dyDescent="0.35">
      <c r="A1" s="521" t="s">
        <v>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</row>
    <row r="2" spans="1:13" ht="26.25" x14ac:dyDescent="0.4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3" ht="26.25" x14ac:dyDescent="0.4">
      <c r="A3" s="522" t="s">
        <v>646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</row>
    <row r="4" spans="1:13" ht="15.75" thickBot="1" x14ac:dyDescent="0.3">
      <c r="A4" s="201"/>
      <c r="C4" s="202"/>
      <c r="D4" s="202"/>
      <c r="E4" s="202"/>
      <c r="F4" s="203"/>
    </row>
    <row r="5" spans="1:13" ht="32.25" thickBot="1" x14ac:dyDescent="0.3">
      <c r="A5" s="376" t="s">
        <v>2</v>
      </c>
      <c r="B5" s="378" t="s">
        <v>3</v>
      </c>
      <c r="C5" s="378" t="s">
        <v>4</v>
      </c>
      <c r="D5" s="378" t="s">
        <v>5</v>
      </c>
      <c r="E5" s="378" t="s">
        <v>6</v>
      </c>
      <c r="F5" s="378" t="s">
        <v>7</v>
      </c>
      <c r="G5" s="378" t="s">
        <v>8</v>
      </c>
      <c r="H5" s="378" t="s">
        <v>9</v>
      </c>
      <c r="I5" s="378" t="s">
        <v>10</v>
      </c>
      <c r="J5" s="378" t="s">
        <v>11</v>
      </c>
      <c r="K5" s="378" t="s">
        <v>12</v>
      </c>
      <c r="L5" s="378" t="s">
        <v>13</v>
      </c>
      <c r="M5" s="378" t="s">
        <v>14</v>
      </c>
    </row>
    <row r="6" spans="1:13" ht="16.5" thickBot="1" x14ac:dyDescent="0.3">
      <c r="A6" s="532" t="s">
        <v>232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4"/>
    </row>
    <row r="7" spans="1:13" s="162" customFormat="1" ht="68.25" customHeight="1" thickBot="1" x14ac:dyDescent="0.3">
      <c r="A7" s="57">
        <v>1</v>
      </c>
      <c r="B7" s="390" t="s">
        <v>647</v>
      </c>
      <c r="C7" s="390" t="s">
        <v>648</v>
      </c>
      <c r="D7" s="61" t="s">
        <v>329</v>
      </c>
      <c r="E7" s="29" t="s">
        <v>649</v>
      </c>
      <c r="F7" s="30">
        <v>7</v>
      </c>
      <c r="G7" s="225">
        <v>44538</v>
      </c>
      <c r="H7" s="34" t="s">
        <v>1065</v>
      </c>
      <c r="I7" s="34" t="s">
        <v>1265</v>
      </c>
      <c r="J7" s="161" t="s">
        <v>1266</v>
      </c>
      <c r="K7" s="34" t="s">
        <v>755</v>
      </c>
      <c r="L7" s="34">
        <v>7</v>
      </c>
      <c r="M7" s="34">
        <v>5.2</v>
      </c>
    </row>
    <row r="8" spans="1:13" s="166" customFormat="1" ht="16.5" thickBot="1" x14ac:dyDescent="0.3">
      <c r="A8" s="539" t="s">
        <v>15</v>
      </c>
      <c r="B8" s="559"/>
      <c r="C8" s="559"/>
      <c r="D8" s="559"/>
      <c r="E8" s="560"/>
      <c r="F8" s="30">
        <f>SUM(F7:F7)</f>
        <v>7</v>
      </c>
      <c r="G8" s="164"/>
      <c r="H8" s="165"/>
      <c r="I8" s="165"/>
      <c r="J8" s="164"/>
      <c r="K8" s="165"/>
      <c r="L8" s="165">
        <f>SUM(L7:L7)</f>
        <v>7</v>
      </c>
      <c r="M8" s="165">
        <f>SUM(M7:M7)</f>
        <v>5.2</v>
      </c>
    </row>
    <row r="9" spans="1:13" s="166" customFormat="1" ht="16.5" hidden="1" thickBot="1" x14ac:dyDescent="0.3">
      <c r="A9" s="542" t="s">
        <v>309</v>
      </c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4"/>
    </row>
    <row r="10" spans="1:13" ht="15.75" hidden="1" thickBot="1" x14ac:dyDescent="0.3"/>
    <row r="11" spans="1:13" s="166" customFormat="1" ht="16.5" hidden="1" thickBot="1" x14ac:dyDescent="0.3">
      <c r="A11" s="27"/>
      <c r="B11" s="150"/>
      <c r="C11" s="151"/>
      <c r="D11" s="151"/>
      <c r="E11" s="29"/>
      <c r="F11" s="30"/>
      <c r="G11" s="167"/>
      <c r="H11" s="27"/>
      <c r="I11" s="27"/>
      <c r="J11" s="167"/>
      <c r="K11" s="27"/>
      <c r="L11" s="27"/>
      <c r="M11" s="27"/>
    </row>
    <row r="12" spans="1:13" s="166" customFormat="1" ht="16.5" hidden="1" thickBot="1" x14ac:dyDescent="0.3">
      <c r="A12" s="29"/>
      <c r="B12" s="163"/>
      <c r="C12" s="160"/>
      <c r="D12" s="29"/>
      <c r="E12" s="29"/>
      <c r="F12" s="30"/>
      <c r="G12" s="169"/>
      <c r="H12" s="27"/>
      <c r="I12" s="27"/>
      <c r="J12" s="167"/>
      <c r="K12" s="27"/>
      <c r="L12" s="27"/>
      <c r="M12" s="27"/>
    </row>
    <row r="13" spans="1:13" s="166" customFormat="1" ht="16.5" hidden="1" thickBot="1" x14ac:dyDescent="0.3">
      <c r="A13" s="27"/>
      <c r="B13" s="163"/>
      <c r="C13" s="160"/>
      <c r="D13" s="29"/>
      <c r="E13" s="29"/>
      <c r="F13" s="226"/>
      <c r="G13" s="169"/>
      <c r="H13" s="27"/>
      <c r="I13" s="27"/>
      <c r="J13" s="167"/>
      <c r="K13" s="27"/>
      <c r="L13" s="27"/>
      <c r="M13" s="27"/>
    </row>
    <row r="14" spans="1:13" s="166" customFormat="1" ht="16.5" hidden="1" thickBot="1" x14ac:dyDescent="0.3">
      <c r="A14" s="27"/>
      <c r="B14" s="163"/>
      <c r="C14" s="160"/>
      <c r="D14" s="29"/>
      <c r="E14" s="29"/>
      <c r="F14" s="226"/>
      <c r="G14" s="169"/>
      <c r="H14" s="27"/>
      <c r="I14" s="27"/>
      <c r="J14" s="167"/>
      <c r="K14" s="27"/>
      <c r="L14" s="27"/>
      <c r="M14" s="27"/>
    </row>
    <row r="15" spans="1:13" ht="16.5" hidden="1" thickBot="1" x14ac:dyDescent="0.3">
      <c r="A15" s="27"/>
      <c r="B15" s="163"/>
      <c r="C15" s="160"/>
      <c r="D15" s="28"/>
      <c r="E15" s="29"/>
      <c r="F15" s="30"/>
      <c r="G15" s="169"/>
      <c r="H15" s="27"/>
      <c r="I15" s="27"/>
      <c r="J15" s="167"/>
      <c r="K15" s="27"/>
      <c r="L15" s="27"/>
      <c r="M15" s="27"/>
    </row>
    <row r="16" spans="1:13" ht="16.5" hidden="1" thickBot="1" x14ac:dyDescent="0.3">
      <c r="A16" s="523" t="s">
        <v>15</v>
      </c>
      <c r="B16" s="524"/>
      <c r="C16" s="524"/>
      <c r="D16" s="525"/>
      <c r="E16" s="170"/>
      <c r="F16" s="171">
        <f>SUM(F11:F15)</f>
        <v>0</v>
      </c>
      <c r="G16" s="172"/>
      <c r="H16" s="173"/>
      <c r="I16" s="173"/>
      <c r="J16" s="173"/>
      <c r="K16" s="173"/>
      <c r="L16" s="171">
        <f>SUM(L11:L15)</f>
        <v>0</v>
      </c>
      <c r="M16" s="171">
        <f>SUM(M11:M15)</f>
        <v>0</v>
      </c>
    </row>
    <row r="17" spans="1:13" ht="16.5" hidden="1" thickBot="1" x14ac:dyDescent="0.3">
      <c r="A17" s="526" t="s">
        <v>20</v>
      </c>
      <c r="B17" s="527"/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8"/>
    </row>
    <row r="18" spans="1:13" s="179" customFormat="1" ht="16.5" hidden="1" thickBot="1" x14ac:dyDescent="0.3">
      <c r="A18" s="27"/>
      <c r="B18" s="177"/>
      <c r="C18" s="77"/>
      <c r="D18" s="28"/>
      <c r="E18" s="29"/>
      <c r="F18" s="30"/>
      <c r="G18" s="30"/>
      <c r="H18" s="206"/>
      <c r="I18" s="206"/>
      <c r="J18" s="206"/>
      <c r="K18" s="206"/>
      <c r="L18" s="165"/>
      <c r="M18" s="165"/>
    </row>
    <row r="19" spans="1:13" s="179" customFormat="1" ht="16.5" hidden="1" thickBot="1" x14ac:dyDescent="0.3">
      <c r="A19" s="29"/>
      <c r="B19" s="150"/>
      <c r="C19" s="151"/>
      <c r="D19" s="151"/>
      <c r="E19" s="29"/>
      <c r="F19" s="30"/>
      <c r="G19" s="209"/>
      <c r="H19" s="208"/>
      <c r="I19" s="208"/>
      <c r="J19" s="209"/>
      <c r="K19" s="208"/>
      <c r="L19" s="208"/>
      <c r="M19" s="208"/>
    </row>
    <row r="20" spans="1:13" s="179" customFormat="1" ht="16.5" hidden="1" thickBot="1" x14ac:dyDescent="0.3">
      <c r="A20" s="41">
        <v>11</v>
      </c>
      <c r="B20" s="76"/>
      <c r="C20" s="77"/>
      <c r="D20" s="28"/>
      <c r="E20" s="29"/>
      <c r="F20" s="29"/>
      <c r="G20" s="209"/>
      <c r="H20" s="208"/>
      <c r="I20" s="208"/>
      <c r="J20" s="209"/>
      <c r="K20" s="208"/>
      <c r="L20" s="208"/>
      <c r="M20" s="208"/>
    </row>
    <row r="21" spans="1:13" s="179" customFormat="1" ht="16.5" hidden="1" customHeight="1" x14ac:dyDescent="0.25">
      <c r="A21" s="41">
        <v>12</v>
      </c>
      <c r="B21" s="177"/>
      <c r="C21" s="77"/>
      <c r="D21" s="29"/>
      <c r="E21" s="29"/>
      <c r="F21" s="30"/>
      <c r="G21" s="209"/>
      <c r="H21" s="208"/>
      <c r="I21" s="208"/>
      <c r="J21" s="209"/>
      <c r="K21" s="208"/>
      <c r="L21" s="208"/>
      <c r="M21" s="208"/>
    </row>
    <row r="22" spans="1:13" ht="13.5" customHeight="1" x14ac:dyDescent="0.25">
      <c r="A22" s="529"/>
      <c r="B22" s="530"/>
      <c r="C22" s="530"/>
      <c r="D22" s="530"/>
      <c r="E22" s="530"/>
      <c r="F22" s="210"/>
      <c r="G22" s="211"/>
      <c r="H22" s="212"/>
      <c r="I22" s="212"/>
      <c r="J22" s="211"/>
      <c r="K22" s="212"/>
      <c r="L22" s="210"/>
      <c r="M22" s="210"/>
    </row>
    <row r="23" spans="1:13" ht="18.75" x14ac:dyDescent="0.3">
      <c r="F23" s="218">
        <f>F22+F16+F8</f>
        <v>7</v>
      </c>
      <c r="G23" s="219"/>
      <c r="H23" s="219"/>
      <c r="I23" s="219"/>
      <c r="J23" s="219"/>
      <c r="K23" s="219"/>
      <c r="L23" s="218">
        <f>L16+L22+L8</f>
        <v>7</v>
      </c>
      <c r="M23" s="218">
        <f>M8+M16+M22</f>
        <v>5.2</v>
      </c>
    </row>
    <row r="27" spans="1:13" x14ac:dyDescent="0.25">
      <c r="J27" s="220"/>
    </row>
  </sheetData>
  <mergeCells count="8">
    <mergeCell ref="A17:M17"/>
    <mergeCell ref="A22:E22"/>
    <mergeCell ref="A1:K1"/>
    <mergeCell ref="A3:M3"/>
    <mergeCell ref="A6:M6"/>
    <mergeCell ref="A8:E8"/>
    <mergeCell ref="A9:M9"/>
    <mergeCell ref="A16:D16"/>
  </mergeCells>
  <pageMargins left="0.82677165354330717" right="0.23622047244094491" top="0.55118110236220474" bottom="0.55118110236220474" header="0.31496062992125984" footer="0.31496062992125984"/>
  <pageSetup paperSize="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pane xSplit="6" ySplit="5" topLeftCell="G36" activePane="bottomRight" state="frozen"/>
      <selection activeCell="K10" sqref="K10"/>
      <selection pane="topRight" activeCell="K10" sqref="K10"/>
      <selection pane="bottomLeft" activeCell="K10" sqref="K10"/>
      <selection pane="bottomRight" activeCell="M16" sqref="M16"/>
    </sheetView>
  </sheetViews>
  <sheetFormatPr defaultRowHeight="15" x14ac:dyDescent="0.25"/>
  <cols>
    <col min="1" max="1" width="5.42578125" style="1" customWidth="1"/>
    <col min="2" max="2" width="16.42578125" style="1" customWidth="1"/>
    <col min="3" max="3" width="28" style="25" customWidth="1"/>
    <col min="4" max="4" width="14.85546875" style="1" customWidth="1"/>
    <col min="5" max="6" width="10.7109375" style="1" customWidth="1"/>
    <col min="7" max="7" width="15.28515625" style="1" customWidth="1"/>
    <col min="8" max="8" width="20.28515625" style="1" customWidth="1"/>
    <col min="9" max="9" width="17.5703125" style="1" customWidth="1"/>
    <col min="10" max="10" width="15.28515625" style="1" customWidth="1"/>
    <col min="11" max="11" width="14.7109375" style="1" customWidth="1"/>
    <col min="12" max="12" width="13.7109375" style="425" customWidth="1"/>
    <col min="13" max="13" width="11.85546875" style="1" customWidth="1"/>
    <col min="14" max="16384" width="9.140625" style="1"/>
  </cols>
  <sheetData>
    <row r="1" spans="1:13" ht="25.5" x14ac:dyDescent="0.35">
      <c r="A1" s="495" t="s">
        <v>0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3" ht="26.25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6.25" x14ac:dyDescent="0.4">
      <c r="A3" s="517" t="s">
        <v>32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</row>
    <row r="4" spans="1:13" ht="15.75" thickBot="1" x14ac:dyDescent="0.3">
      <c r="A4" s="4"/>
      <c r="C4" s="5"/>
      <c r="D4" s="424"/>
      <c r="E4" s="5"/>
      <c r="F4" s="6"/>
    </row>
    <row r="5" spans="1:13" ht="32.25" thickBot="1" x14ac:dyDescent="0.3">
      <c r="A5" s="7" t="s">
        <v>2</v>
      </c>
      <c r="B5" s="8" t="s">
        <v>3</v>
      </c>
      <c r="C5" s="147" t="s">
        <v>4</v>
      </c>
      <c r="D5" s="146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426" t="s">
        <v>13</v>
      </c>
      <c r="M5" s="8" t="s">
        <v>14</v>
      </c>
    </row>
    <row r="6" spans="1:13" s="13" customFormat="1" ht="64.5" customHeight="1" thickBot="1" x14ac:dyDescent="0.3">
      <c r="A6" s="29">
        <v>1</v>
      </c>
      <c r="B6" s="264" t="s">
        <v>50</v>
      </c>
      <c r="C6" s="265" t="s">
        <v>724</v>
      </c>
      <c r="D6" s="29" t="s">
        <v>227</v>
      </c>
      <c r="E6" s="28" t="s">
        <v>27</v>
      </c>
      <c r="F6" s="30">
        <v>12</v>
      </c>
      <c r="G6" s="242"/>
      <c r="H6" s="11" t="s">
        <v>790</v>
      </c>
      <c r="I6" s="12" t="s">
        <v>767</v>
      </c>
      <c r="J6" s="12">
        <v>44270</v>
      </c>
      <c r="K6" s="11" t="s">
        <v>755</v>
      </c>
      <c r="L6" s="427">
        <v>15.5</v>
      </c>
      <c r="M6" s="11">
        <v>12.9</v>
      </c>
    </row>
    <row r="7" spans="1:13" s="13" customFormat="1" ht="64.5" customHeight="1" thickBot="1" x14ac:dyDescent="0.3">
      <c r="A7" s="57">
        <v>2</v>
      </c>
      <c r="B7" s="264" t="s">
        <v>50</v>
      </c>
      <c r="C7" s="227" t="s">
        <v>725</v>
      </c>
      <c r="D7" s="16" t="s">
        <v>227</v>
      </c>
      <c r="E7" s="10" t="s">
        <v>27</v>
      </c>
      <c r="F7" s="31">
        <v>12</v>
      </c>
      <c r="G7" s="12"/>
      <c r="H7" s="11" t="s">
        <v>790</v>
      </c>
      <c r="I7" s="11" t="s">
        <v>767</v>
      </c>
      <c r="J7" s="12">
        <v>44294</v>
      </c>
      <c r="K7" s="11" t="s">
        <v>755</v>
      </c>
      <c r="L7" s="427">
        <v>17.100000000000001</v>
      </c>
      <c r="M7" s="11">
        <v>14.1</v>
      </c>
    </row>
    <row r="8" spans="1:13" s="13" customFormat="1" ht="64.5" customHeight="1" thickBot="1" x14ac:dyDescent="0.3">
      <c r="A8" s="63">
        <v>3</v>
      </c>
      <c r="B8" s="264" t="s">
        <v>50</v>
      </c>
      <c r="C8" s="227" t="s">
        <v>726</v>
      </c>
      <c r="D8" s="16" t="s">
        <v>227</v>
      </c>
      <c r="E8" s="28" t="s">
        <v>27</v>
      </c>
      <c r="F8" s="31">
        <v>12</v>
      </c>
      <c r="G8" s="73"/>
      <c r="H8" s="16" t="s">
        <v>790</v>
      </c>
      <c r="I8" s="16" t="s">
        <v>794</v>
      </c>
      <c r="J8" s="73">
        <v>44315</v>
      </c>
      <c r="K8" s="16" t="s">
        <v>755</v>
      </c>
      <c r="L8" s="428">
        <v>16.2</v>
      </c>
      <c r="M8" s="16">
        <v>13</v>
      </c>
    </row>
    <row r="9" spans="1:13" s="13" customFormat="1" ht="64.5" customHeight="1" thickBot="1" x14ac:dyDescent="0.3">
      <c r="A9" s="29">
        <v>4</v>
      </c>
      <c r="B9" s="51" t="s">
        <v>50</v>
      </c>
      <c r="C9" s="227" t="s">
        <v>727</v>
      </c>
      <c r="D9" s="29" t="s">
        <v>227</v>
      </c>
      <c r="E9" s="28" t="s">
        <v>27</v>
      </c>
      <c r="F9" s="30">
        <v>12</v>
      </c>
      <c r="G9" s="73"/>
      <c r="H9" s="16" t="s">
        <v>790</v>
      </c>
      <c r="I9" s="16" t="s">
        <v>962</v>
      </c>
      <c r="J9" s="73">
        <v>44351</v>
      </c>
      <c r="K9" s="16" t="s">
        <v>755</v>
      </c>
      <c r="L9" s="428">
        <v>16.399999999999999</v>
      </c>
      <c r="M9" s="16">
        <v>13.4</v>
      </c>
    </row>
    <row r="10" spans="1:13" s="13" customFormat="1" ht="64.5" customHeight="1" thickBot="1" x14ac:dyDescent="0.3">
      <c r="A10" s="16">
        <v>5</v>
      </c>
      <c r="B10" s="51" t="s">
        <v>50</v>
      </c>
      <c r="C10" s="228" t="s">
        <v>728</v>
      </c>
      <c r="D10" s="29" t="s">
        <v>227</v>
      </c>
      <c r="E10" s="28" t="s">
        <v>27</v>
      </c>
      <c r="F10" s="30">
        <v>12</v>
      </c>
      <c r="G10" s="73"/>
      <c r="H10" s="16" t="s">
        <v>790</v>
      </c>
      <c r="I10" s="16" t="s">
        <v>962</v>
      </c>
      <c r="J10" s="73">
        <v>44381</v>
      </c>
      <c r="K10" s="16" t="s">
        <v>755</v>
      </c>
      <c r="L10" s="428">
        <v>16</v>
      </c>
      <c r="M10" s="16">
        <v>13.1</v>
      </c>
    </row>
    <row r="11" spans="1:13" s="13" customFormat="1" ht="64.5" customHeight="1" thickBot="1" x14ac:dyDescent="0.3">
      <c r="A11" s="16">
        <v>6</v>
      </c>
      <c r="B11" s="51" t="s">
        <v>50</v>
      </c>
      <c r="C11" s="229" t="s">
        <v>729</v>
      </c>
      <c r="D11" s="16" t="s">
        <v>228</v>
      </c>
      <c r="E11" s="28" t="s">
        <v>27</v>
      </c>
      <c r="F11" s="62">
        <v>12</v>
      </c>
      <c r="G11" s="73"/>
      <c r="H11" s="379" t="s">
        <v>808</v>
      </c>
      <c r="I11" s="16" t="s">
        <v>962</v>
      </c>
      <c r="J11" s="354"/>
      <c r="K11" s="16" t="s">
        <v>755</v>
      </c>
      <c r="L11" s="429">
        <v>15.6</v>
      </c>
      <c r="M11" s="379">
        <v>12.8</v>
      </c>
    </row>
    <row r="12" spans="1:13" s="13" customFormat="1" ht="64.5" customHeight="1" thickBot="1" x14ac:dyDescent="0.3">
      <c r="A12" s="16">
        <v>7</v>
      </c>
      <c r="B12" s="266" t="s">
        <v>50</v>
      </c>
      <c r="C12" s="267" t="s">
        <v>730</v>
      </c>
      <c r="D12" s="16" t="s">
        <v>227</v>
      </c>
      <c r="E12" s="28" t="s">
        <v>27</v>
      </c>
      <c r="F12" s="31">
        <v>12</v>
      </c>
      <c r="G12" s="73"/>
      <c r="H12" s="16" t="s">
        <v>808</v>
      </c>
      <c r="I12" s="16" t="s">
        <v>962</v>
      </c>
      <c r="J12" s="73"/>
      <c r="K12" s="16" t="s">
        <v>755</v>
      </c>
      <c r="L12" s="428">
        <v>16.899999999999999</v>
      </c>
      <c r="M12" s="16">
        <v>13.4</v>
      </c>
    </row>
    <row r="13" spans="1:13" s="13" customFormat="1" ht="64.5" customHeight="1" thickBot="1" x14ac:dyDescent="0.3">
      <c r="A13" s="16">
        <v>8</v>
      </c>
      <c r="B13" s="266" t="s">
        <v>50</v>
      </c>
      <c r="C13" s="267" t="s">
        <v>731</v>
      </c>
      <c r="D13" s="16" t="s">
        <v>227</v>
      </c>
      <c r="E13" s="28" t="s">
        <v>27</v>
      </c>
      <c r="F13" s="31">
        <v>12</v>
      </c>
      <c r="G13" s="73"/>
      <c r="H13" s="16" t="s">
        <v>808</v>
      </c>
      <c r="I13" s="16" t="s">
        <v>962</v>
      </c>
      <c r="J13" s="73">
        <v>44498</v>
      </c>
      <c r="K13" s="16" t="s">
        <v>755</v>
      </c>
      <c r="L13" s="428">
        <v>17.3</v>
      </c>
      <c r="M13" s="16">
        <v>14</v>
      </c>
    </row>
    <row r="14" spans="1:13" s="13" customFormat="1" ht="64.5" customHeight="1" thickBot="1" x14ac:dyDescent="0.3">
      <c r="A14" s="29">
        <v>9</v>
      </c>
      <c r="B14" s="266" t="s">
        <v>50</v>
      </c>
      <c r="C14" s="227" t="s">
        <v>732</v>
      </c>
      <c r="D14" s="16" t="s">
        <v>230</v>
      </c>
      <c r="E14" s="28" t="s">
        <v>27</v>
      </c>
      <c r="F14" s="31">
        <v>12</v>
      </c>
      <c r="G14" s="73"/>
      <c r="H14" s="16" t="s">
        <v>808</v>
      </c>
      <c r="I14" s="16" t="s">
        <v>962</v>
      </c>
      <c r="J14" s="73">
        <v>44530</v>
      </c>
      <c r="K14" s="16" t="s">
        <v>755</v>
      </c>
      <c r="L14" s="428">
        <v>16.3</v>
      </c>
      <c r="M14" s="16">
        <v>13.3</v>
      </c>
    </row>
    <row r="15" spans="1:13" s="13" customFormat="1" ht="64.5" customHeight="1" thickBot="1" x14ac:dyDescent="0.3">
      <c r="A15" s="29">
        <v>10</v>
      </c>
      <c r="B15" s="268" t="s">
        <v>50</v>
      </c>
      <c r="C15" s="228" t="s">
        <v>733</v>
      </c>
      <c r="D15" s="57" t="s">
        <v>227</v>
      </c>
      <c r="E15" s="28" t="s">
        <v>27</v>
      </c>
      <c r="F15" s="58">
        <v>12</v>
      </c>
      <c r="G15" s="73"/>
      <c r="H15" s="16" t="s">
        <v>808</v>
      </c>
      <c r="I15" s="16" t="s">
        <v>962</v>
      </c>
      <c r="J15" s="73">
        <v>44559</v>
      </c>
      <c r="K15" s="16" t="s">
        <v>755</v>
      </c>
      <c r="L15" s="428">
        <v>15.6</v>
      </c>
      <c r="M15" s="16">
        <v>12.4</v>
      </c>
    </row>
    <row r="16" spans="1:13" s="13" customFormat="1" ht="64.5" customHeight="1" thickBot="1" x14ac:dyDescent="0.3">
      <c r="A16" s="16">
        <v>11</v>
      </c>
      <c r="B16" s="51" t="s">
        <v>163</v>
      </c>
      <c r="C16" s="229" t="s">
        <v>229</v>
      </c>
      <c r="D16" s="16" t="s">
        <v>228</v>
      </c>
      <c r="E16" s="60" t="s">
        <v>76</v>
      </c>
      <c r="F16" s="62">
        <v>10</v>
      </c>
      <c r="G16" s="73"/>
      <c r="H16" s="16" t="s">
        <v>790</v>
      </c>
      <c r="I16" s="16" t="s">
        <v>836</v>
      </c>
      <c r="J16" s="73">
        <v>44382</v>
      </c>
      <c r="K16" s="16" t="s">
        <v>755</v>
      </c>
      <c r="L16" s="428">
        <v>14.8</v>
      </c>
      <c r="M16" s="16">
        <v>10</v>
      </c>
    </row>
    <row r="17" spans="1:13" s="13" customFormat="1" ht="64.5" customHeight="1" thickBot="1" x14ac:dyDescent="0.3">
      <c r="A17" s="63">
        <v>12</v>
      </c>
      <c r="B17" s="163" t="s">
        <v>50</v>
      </c>
      <c r="C17" s="265" t="s">
        <v>231</v>
      </c>
      <c r="D17" s="68" t="s">
        <v>228</v>
      </c>
      <c r="E17" s="28" t="s">
        <v>76</v>
      </c>
      <c r="F17" s="30">
        <v>10</v>
      </c>
      <c r="G17" s="73"/>
      <c r="H17" s="16" t="s">
        <v>790</v>
      </c>
      <c r="I17" s="16" t="s">
        <v>1126</v>
      </c>
      <c r="J17" s="73">
        <v>44560</v>
      </c>
      <c r="K17" s="16" t="s">
        <v>755</v>
      </c>
      <c r="L17" s="428">
        <v>15.5</v>
      </c>
      <c r="M17" s="16">
        <v>10</v>
      </c>
    </row>
    <row r="18" spans="1:13" s="13" customFormat="1" ht="64.5" customHeight="1" thickBot="1" x14ac:dyDescent="0.3">
      <c r="A18" s="57">
        <v>13</v>
      </c>
      <c r="B18" s="264" t="s">
        <v>50</v>
      </c>
      <c r="C18" s="227" t="s">
        <v>734</v>
      </c>
      <c r="D18" s="16" t="s">
        <v>228</v>
      </c>
      <c r="E18" s="10" t="s">
        <v>203</v>
      </c>
      <c r="F18" s="31">
        <v>15</v>
      </c>
      <c r="G18" s="12">
        <v>44220</v>
      </c>
      <c r="H18" s="11" t="s">
        <v>752</v>
      </c>
      <c r="I18" s="11" t="s">
        <v>754</v>
      </c>
      <c r="J18" s="12">
        <v>44256</v>
      </c>
      <c r="K18" s="11" t="s">
        <v>755</v>
      </c>
      <c r="L18" s="427">
        <v>22.6</v>
      </c>
      <c r="M18" s="11">
        <v>19.8</v>
      </c>
    </row>
    <row r="19" spans="1:13" s="13" customFormat="1" ht="64.5" customHeight="1" thickBot="1" x14ac:dyDescent="0.3">
      <c r="A19" s="57">
        <v>14</v>
      </c>
      <c r="B19" s="264" t="s">
        <v>50</v>
      </c>
      <c r="C19" s="227" t="s">
        <v>735</v>
      </c>
      <c r="D19" s="16" t="s">
        <v>228</v>
      </c>
      <c r="E19" s="10" t="s">
        <v>203</v>
      </c>
      <c r="F19" s="31">
        <v>15</v>
      </c>
      <c r="G19" s="12"/>
      <c r="H19" s="11" t="s">
        <v>777</v>
      </c>
      <c r="I19" s="11" t="s">
        <v>828</v>
      </c>
      <c r="J19" s="12">
        <v>44313</v>
      </c>
      <c r="K19" s="11" t="s">
        <v>755</v>
      </c>
      <c r="L19" s="427">
        <v>18.100000000000001</v>
      </c>
      <c r="M19" s="11">
        <v>16.3</v>
      </c>
    </row>
    <row r="20" spans="1:13" s="13" customFormat="1" ht="64.5" customHeight="1" thickBot="1" x14ac:dyDescent="0.3">
      <c r="A20" s="29">
        <v>15</v>
      </c>
      <c r="B20" s="51" t="s">
        <v>50</v>
      </c>
      <c r="C20" s="227" t="s">
        <v>736</v>
      </c>
      <c r="D20" s="29" t="s">
        <v>228</v>
      </c>
      <c r="E20" s="28" t="s">
        <v>203</v>
      </c>
      <c r="F20" s="30">
        <v>15</v>
      </c>
      <c r="G20" s="73"/>
      <c r="H20" s="16" t="s">
        <v>827</v>
      </c>
      <c r="I20" s="16" t="s">
        <v>936</v>
      </c>
      <c r="J20" s="73">
        <v>44369</v>
      </c>
      <c r="K20" s="16" t="s">
        <v>755</v>
      </c>
      <c r="L20" s="428">
        <v>24.3</v>
      </c>
      <c r="M20" s="16">
        <v>21.2</v>
      </c>
    </row>
    <row r="21" spans="1:13" s="13" customFormat="1" ht="64.5" customHeight="1" thickBot="1" x14ac:dyDescent="0.3">
      <c r="A21" s="16">
        <v>16</v>
      </c>
      <c r="B21" s="51" t="s">
        <v>50</v>
      </c>
      <c r="C21" s="229" t="s">
        <v>737</v>
      </c>
      <c r="D21" s="16" t="s">
        <v>228</v>
      </c>
      <c r="E21" s="60" t="s">
        <v>203</v>
      </c>
      <c r="F21" s="62">
        <v>15</v>
      </c>
      <c r="G21" s="73"/>
      <c r="H21" s="16" t="s">
        <v>935</v>
      </c>
      <c r="I21" s="16" t="s">
        <v>1003</v>
      </c>
      <c r="J21" s="73">
        <v>44497</v>
      </c>
      <c r="K21" s="16" t="s">
        <v>755</v>
      </c>
      <c r="L21" s="428">
        <v>22.8</v>
      </c>
      <c r="M21" s="16">
        <v>20</v>
      </c>
    </row>
    <row r="22" spans="1:13" s="13" customFormat="1" ht="64.5" customHeight="1" thickBot="1" x14ac:dyDescent="0.3">
      <c r="A22" s="29">
        <v>17</v>
      </c>
      <c r="B22" s="268" t="s">
        <v>50</v>
      </c>
      <c r="C22" s="228" t="s">
        <v>738</v>
      </c>
      <c r="D22" s="57" t="s">
        <v>227</v>
      </c>
      <c r="E22" s="65" t="s">
        <v>203</v>
      </c>
      <c r="F22" s="58">
        <v>15</v>
      </c>
      <c r="G22" s="73"/>
      <c r="H22" s="16" t="s">
        <v>964</v>
      </c>
      <c r="I22" s="16" t="s">
        <v>1001</v>
      </c>
      <c r="J22" s="73">
        <v>44515</v>
      </c>
      <c r="K22" s="16" t="s">
        <v>985</v>
      </c>
      <c r="L22" s="428">
        <v>13.7</v>
      </c>
      <c r="M22" s="16">
        <v>12.1</v>
      </c>
    </row>
    <row r="23" spans="1:13" s="13" customFormat="1" ht="64.5" customHeight="1" thickBot="1" x14ac:dyDescent="0.3">
      <c r="A23" s="63">
        <v>18</v>
      </c>
      <c r="B23" s="163" t="s">
        <v>50</v>
      </c>
      <c r="C23" s="265" t="s">
        <v>739</v>
      </c>
      <c r="D23" s="68" t="s">
        <v>227</v>
      </c>
      <c r="E23" s="28" t="s">
        <v>203</v>
      </c>
      <c r="F23" s="30">
        <v>15</v>
      </c>
      <c r="G23" s="73"/>
      <c r="H23" s="16" t="s">
        <v>1000</v>
      </c>
      <c r="I23" s="16" t="s">
        <v>1002</v>
      </c>
      <c r="J23" s="73">
        <v>44544</v>
      </c>
      <c r="K23" s="16" t="s">
        <v>755</v>
      </c>
      <c r="L23" s="428">
        <v>18.600000000000001</v>
      </c>
      <c r="M23" s="16">
        <v>15.8</v>
      </c>
    </row>
    <row r="24" spans="1:13" s="13" customFormat="1" ht="64.5" customHeight="1" thickBot="1" x14ac:dyDescent="0.3">
      <c r="A24" s="63">
        <v>19</v>
      </c>
      <c r="B24" s="51" t="s">
        <v>50</v>
      </c>
      <c r="C24" s="75" t="s">
        <v>740</v>
      </c>
      <c r="D24" s="29" t="s">
        <v>228</v>
      </c>
      <c r="E24" s="28" t="s">
        <v>77</v>
      </c>
      <c r="F24" s="30">
        <v>18</v>
      </c>
      <c r="G24" s="73"/>
      <c r="H24" s="16" t="s">
        <v>757</v>
      </c>
      <c r="I24" s="16" t="s">
        <v>776</v>
      </c>
      <c r="J24" s="73">
        <v>44285</v>
      </c>
      <c r="K24" s="16" t="s">
        <v>755</v>
      </c>
      <c r="L24" s="428">
        <v>15.9</v>
      </c>
      <c r="M24" s="16">
        <v>13</v>
      </c>
    </row>
    <row r="25" spans="1:13" s="13" customFormat="1" ht="64.5" customHeight="1" thickBot="1" x14ac:dyDescent="0.3">
      <c r="A25" s="29">
        <v>20</v>
      </c>
      <c r="B25" s="51" t="s">
        <v>50</v>
      </c>
      <c r="C25" s="75" t="s">
        <v>741</v>
      </c>
      <c r="D25" s="29" t="s">
        <v>228</v>
      </c>
      <c r="E25" s="28" t="s">
        <v>77</v>
      </c>
      <c r="F25" s="30">
        <v>18</v>
      </c>
      <c r="G25" s="73">
        <v>44251</v>
      </c>
      <c r="H25" s="476" t="s">
        <v>806</v>
      </c>
      <c r="I25" s="476" t="s">
        <v>831</v>
      </c>
      <c r="J25" s="355">
        <v>44349</v>
      </c>
      <c r="K25" s="476" t="s">
        <v>755</v>
      </c>
      <c r="L25" s="430">
        <v>22.2</v>
      </c>
      <c r="M25" s="476">
        <v>18.3</v>
      </c>
    </row>
    <row r="26" spans="1:13" s="13" customFormat="1" ht="64.5" customHeight="1" thickBot="1" x14ac:dyDescent="0.3">
      <c r="A26" s="16">
        <v>21</v>
      </c>
      <c r="B26" s="51" t="s">
        <v>50</v>
      </c>
      <c r="C26" s="75" t="s">
        <v>742</v>
      </c>
      <c r="D26" s="29" t="s">
        <v>228</v>
      </c>
      <c r="E26" s="28" t="s">
        <v>77</v>
      </c>
      <c r="F26" s="30">
        <v>18</v>
      </c>
      <c r="G26" s="73">
        <v>44312</v>
      </c>
      <c r="H26" s="16" t="s">
        <v>897</v>
      </c>
      <c r="I26" s="16" t="s">
        <v>882</v>
      </c>
      <c r="J26" s="245">
        <v>44458</v>
      </c>
      <c r="K26" s="243" t="s">
        <v>755</v>
      </c>
      <c r="L26" s="431">
        <v>17.2</v>
      </c>
      <c r="M26" s="244">
        <v>13.2</v>
      </c>
    </row>
    <row r="27" spans="1:13" s="13" customFormat="1" ht="64.5" customHeight="1" thickBot="1" x14ac:dyDescent="0.3">
      <c r="A27" s="16">
        <v>22</v>
      </c>
      <c r="B27" s="51" t="s">
        <v>50</v>
      </c>
      <c r="C27" s="75" t="s">
        <v>743</v>
      </c>
      <c r="D27" s="29" t="s">
        <v>228</v>
      </c>
      <c r="E27" s="28" t="s">
        <v>77</v>
      </c>
      <c r="F27" s="30">
        <v>18</v>
      </c>
      <c r="G27" s="73"/>
      <c r="H27" s="16" t="s">
        <v>899</v>
      </c>
      <c r="I27" s="16" t="s">
        <v>946</v>
      </c>
      <c r="J27" s="73">
        <v>44483</v>
      </c>
      <c r="K27" s="16" t="s">
        <v>890</v>
      </c>
      <c r="L27" s="428">
        <v>20.7</v>
      </c>
      <c r="M27" s="16">
        <v>17.5</v>
      </c>
    </row>
    <row r="28" spans="1:13" s="13" customFormat="1" ht="64.5" customHeight="1" thickBot="1" x14ac:dyDescent="0.3">
      <c r="A28" s="29">
        <v>23</v>
      </c>
      <c r="B28" s="266" t="s">
        <v>50</v>
      </c>
      <c r="C28" s="75" t="s">
        <v>744</v>
      </c>
      <c r="D28" s="16" t="s">
        <v>228</v>
      </c>
      <c r="E28" s="10" t="s">
        <v>77</v>
      </c>
      <c r="F28" s="31">
        <v>18</v>
      </c>
      <c r="G28" s="73">
        <v>44481</v>
      </c>
      <c r="H28" s="16" t="s">
        <v>979</v>
      </c>
      <c r="I28" s="16" t="s">
        <v>1035</v>
      </c>
      <c r="J28" s="73">
        <v>44531</v>
      </c>
      <c r="K28" s="16" t="s">
        <v>755</v>
      </c>
      <c r="L28" s="428">
        <v>22.4</v>
      </c>
      <c r="M28" s="16">
        <v>18.7</v>
      </c>
    </row>
    <row r="29" spans="1:13" s="14" customFormat="1" ht="16.5" thickBot="1" x14ac:dyDescent="0.3">
      <c r="A29" s="561" t="s">
        <v>283</v>
      </c>
      <c r="B29" s="562"/>
      <c r="C29" s="562"/>
      <c r="D29" s="562"/>
      <c r="E29" s="563"/>
      <c r="F29" s="175">
        <f>SUM(F6:F28)</f>
        <v>320</v>
      </c>
      <c r="G29" s="39"/>
      <c r="H29" s="17"/>
      <c r="I29" s="17"/>
      <c r="J29" s="39"/>
      <c r="K29" s="17"/>
      <c r="L29" s="432">
        <f>SUM(L6:L28)</f>
        <v>411.69999999999993</v>
      </c>
      <c r="M29" s="300">
        <f>SUM(M6:M28)</f>
        <v>338.3</v>
      </c>
    </row>
    <row r="30" spans="1:13" s="21" customFormat="1" ht="16.5" thickBot="1" x14ac:dyDescent="0.3">
      <c r="A30" s="516" t="s">
        <v>24</v>
      </c>
      <c r="B30" s="516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</row>
    <row r="31" spans="1:13" s="21" customFormat="1" ht="77.25" customHeight="1" thickBot="1" x14ac:dyDescent="0.3">
      <c r="A31" s="57">
        <v>24</v>
      </c>
      <c r="B31" s="390" t="s">
        <v>50</v>
      </c>
      <c r="C31" s="390" t="s">
        <v>323</v>
      </c>
      <c r="D31" s="61" t="s">
        <v>291</v>
      </c>
      <c r="E31" s="61" t="s">
        <v>165</v>
      </c>
      <c r="F31" s="31">
        <v>10</v>
      </c>
      <c r="G31" s="53"/>
      <c r="H31" s="61"/>
      <c r="I31" s="61"/>
      <c r="J31" s="197"/>
      <c r="K31" s="61"/>
      <c r="L31" s="433"/>
      <c r="M31" s="61"/>
    </row>
    <row r="32" spans="1:13" s="21" customFormat="1" ht="56.25" customHeight="1" thickBot="1" x14ac:dyDescent="0.3">
      <c r="A32" s="566">
        <v>25</v>
      </c>
      <c r="B32" s="564" t="s">
        <v>650</v>
      </c>
      <c r="C32" s="390" t="s">
        <v>651</v>
      </c>
      <c r="D32" s="564" t="s">
        <v>291</v>
      </c>
      <c r="E32" s="564" t="s">
        <v>130</v>
      </c>
      <c r="F32" s="30">
        <v>20</v>
      </c>
      <c r="G32" s="197">
        <v>44328</v>
      </c>
      <c r="H32" s="61"/>
      <c r="I32" s="61" t="s">
        <v>1006</v>
      </c>
      <c r="J32" s="197">
        <v>44351</v>
      </c>
      <c r="K32" s="61" t="s">
        <v>815</v>
      </c>
      <c r="L32" s="433">
        <v>15.1</v>
      </c>
      <c r="M32" s="61">
        <v>10.6</v>
      </c>
    </row>
    <row r="33" spans="1:13" s="21" customFormat="1" ht="48.75" customHeight="1" thickBot="1" x14ac:dyDescent="0.3">
      <c r="A33" s="567"/>
      <c r="B33" s="565"/>
      <c r="C33" s="390" t="s">
        <v>751</v>
      </c>
      <c r="D33" s="565"/>
      <c r="E33" s="565"/>
      <c r="F33" s="31">
        <v>15</v>
      </c>
      <c r="G33" s="197">
        <v>44328</v>
      </c>
      <c r="H33" s="61"/>
      <c r="I33" s="61" t="s">
        <v>1005</v>
      </c>
      <c r="J33" s="197">
        <v>44342</v>
      </c>
      <c r="K33" s="61" t="s">
        <v>815</v>
      </c>
      <c r="L33" s="433">
        <v>13.5</v>
      </c>
      <c r="M33" s="61">
        <v>11.3</v>
      </c>
    </row>
    <row r="34" spans="1:13" s="21" customFormat="1" ht="48.75" customHeight="1" thickBot="1" x14ac:dyDescent="0.3">
      <c r="A34" s="567"/>
      <c r="B34" s="565"/>
      <c r="C34" s="390" t="s">
        <v>802</v>
      </c>
      <c r="D34" s="565"/>
      <c r="E34" s="565"/>
      <c r="F34" s="31">
        <v>15</v>
      </c>
      <c r="G34" s="197">
        <v>44328</v>
      </c>
      <c r="H34" s="61"/>
      <c r="I34" s="61" t="s">
        <v>817</v>
      </c>
      <c r="J34" s="197">
        <v>44349</v>
      </c>
      <c r="K34" s="61" t="s">
        <v>815</v>
      </c>
      <c r="L34" s="433">
        <v>13.3</v>
      </c>
      <c r="M34" s="61">
        <v>10.9</v>
      </c>
    </row>
    <row r="35" spans="1:13" s="21" customFormat="1" ht="54.75" customHeight="1" thickBot="1" x14ac:dyDescent="0.3">
      <c r="A35" s="568"/>
      <c r="B35" s="569"/>
      <c r="C35" s="390" t="s">
        <v>802</v>
      </c>
      <c r="D35" s="569"/>
      <c r="E35" s="569"/>
      <c r="F35" s="31">
        <v>15</v>
      </c>
      <c r="G35" s="197">
        <v>44328</v>
      </c>
      <c r="H35" s="61" t="s">
        <v>803</v>
      </c>
      <c r="I35" s="61" t="s">
        <v>1004</v>
      </c>
      <c r="J35" s="197">
        <v>44342</v>
      </c>
      <c r="K35" s="61" t="s">
        <v>815</v>
      </c>
      <c r="L35" s="433">
        <v>15.3</v>
      </c>
      <c r="M35" s="61">
        <v>12.9</v>
      </c>
    </row>
    <row r="36" spans="1:13" s="21" customFormat="1" ht="57.75" customHeight="1" thickBot="1" x14ac:dyDescent="0.3">
      <c r="A36" s="566">
        <v>26</v>
      </c>
      <c r="B36" s="564" t="s">
        <v>650</v>
      </c>
      <c r="C36" s="390" t="s">
        <v>652</v>
      </c>
      <c r="D36" s="564" t="s">
        <v>291</v>
      </c>
      <c r="E36" s="564" t="s">
        <v>168</v>
      </c>
      <c r="F36" s="31">
        <v>20</v>
      </c>
      <c r="G36" s="197">
        <v>44496</v>
      </c>
      <c r="H36" s="61" t="s">
        <v>970</v>
      </c>
      <c r="I36" s="61" t="s">
        <v>990</v>
      </c>
      <c r="J36" s="197"/>
      <c r="K36" s="61"/>
      <c r="L36" s="433">
        <v>13.2</v>
      </c>
      <c r="M36" s="61">
        <v>10.3</v>
      </c>
    </row>
    <row r="37" spans="1:13" s="21" customFormat="1" ht="54.75" customHeight="1" thickBot="1" x14ac:dyDescent="0.3">
      <c r="A37" s="567"/>
      <c r="B37" s="565"/>
      <c r="C37" s="390" t="s">
        <v>654</v>
      </c>
      <c r="D37" s="565"/>
      <c r="E37" s="565"/>
      <c r="F37" s="31">
        <v>25</v>
      </c>
      <c r="G37" s="197">
        <v>44496</v>
      </c>
      <c r="H37" s="61" t="s">
        <v>971</v>
      </c>
      <c r="I37" s="61" t="s">
        <v>969</v>
      </c>
      <c r="J37" s="197"/>
      <c r="K37" s="61"/>
      <c r="L37" s="433">
        <v>16.2</v>
      </c>
      <c r="M37" s="61">
        <v>12.2</v>
      </c>
    </row>
    <row r="38" spans="1:13" s="21" customFormat="1" ht="55.5" customHeight="1" thickBot="1" x14ac:dyDescent="0.3">
      <c r="A38" s="567"/>
      <c r="B38" s="565"/>
      <c r="C38" s="390" t="s">
        <v>653</v>
      </c>
      <c r="D38" s="565"/>
      <c r="E38" s="565"/>
      <c r="F38" s="31">
        <v>25</v>
      </c>
      <c r="G38" s="197">
        <v>44496</v>
      </c>
      <c r="H38" s="61" t="s">
        <v>972</v>
      </c>
      <c r="I38" s="61" t="s">
        <v>991</v>
      </c>
      <c r="J38" s="197">
        <v>44521</v>
      </c>
      <c r="K38" s="61" t="s">
        <v>862</v>
      </c>
      <c r="L38" s="433">
        <v>15.8</v>
      </c>
      <c r="M38" s="61">
        <v>12.4</v>
      </c>
    </row>
    <row r="39" spans="1:13" s="21" customFormat="1" ht="21" customHeight="1" x14ac:dyDescent="0.25">
      <c r="A39" s="546" t="s">
        <v>15</v>
      </c>
      <c r="B39" s="512"/>
      <c r="C39" s="512"/>
      <c r="D39" s="513"/>
      <c r="E39" s="24"/>
      <c r="F39" s="45">
        <f>SUM(F31:F38)</f>
        <v>145</v>
      </c>
      <c r="G39" s="54"/>
      <c r="H39" s="55"/>
      <c r="I39" s="55"/>
      <c r="J39" s="54"/>
      <c r="K39" s="55"/>
      <c r="L39" s="434">
        <f>SUM(L31:L38)</f>
        <v>102.4</v>
      </c>
      <c r="M39" s="55">
        <f>SUM(M31:M38)</f>
        <v>80.600000000000009</v>
      </c>
    </row>
    <row r="40" spans="1:13" s="21" customFormat="1" ht="28.5" customHeight="1" x14ac:dyDescent="0.3">
      <c r="A40" s="1"/>
      <c r="B40" s="1"/>
      <c r="C40" s="25"/>
      <c r="D40" s="1"/>
      <c r="E40" s="1"/>
      <c r="F40" s="46">
        <f>F39+F29</f>
        <v>465</v>
      </c>
      <c r="G40" s="47"/>
      <c r="H40" s="47"/>
      <c r="I40" s="47"/>
      <c r="J40" s="47"/>
      <c r="K40" s="47"/>
      <c r="L40" s="435">
        <f>L39+L29</f>
        <v>514.09999999999991</v>
      </c>
      <c r="M40" s="46">
        <f>M39+M29</f>
        <v>418.90000000000003</v>
      </c>
    </row>
    <row r="41" spans="1:13" s="21" customFormat="1" x14ac:dyDescent="0.25">
      <c r="A41" s="1"/>
      <c r="B41" s="1"/>
      <c r="C41" s="25"/>
      <c r="D41" s="1"/>
      <c r="E41" s="1"/>
      <c r="F41" s="1"/>
      <c r="G41" s="1"/>
      <c r="H41" s="1"/>
      <c r="I41" s="1"/>
      <c r="J41" s="1"/>
      <c r="K41" s="1"/>
      <c r="L41" s="425"/>
      <c r="M41" s="1"/>
    </row>
    <row r="42" spans="1:13" s="21" customFormat="1" x14ac:dyDescent="0.25">
      <c r="A42" s="1"/>
      <c r="B42" s="1"/>
      <c r="C42" s="25"/>
      <c r="D42" s="1"/>
      <c r="E42" s="1"/>
      <c r="F42" s="1"/>
      <c r="G42" s="1"/>
      <c r="H42" s="1"/>
      <c r="I42" s="1"/>
      <c r="J42" s="1"/>
      <c r="K42" s="1"/>
      <c r="L42" s="425"/>
      <c r="M42" s="1"/>
    </row>
    <row r="43" spans="1:13" s="21" customFormat="1" x14ac:dyDescent="0.25">
      <c r="A43" s="1"/>
      <c r="B43" s="1"/>
      <c r="C43" s="25"/>
      <c r="D43" s="1"/>
      <c r="E43" s="1"/>
      <c r="F43" s="1"/>
      <c r="G43" s="1"/>
      <c r="H43" s="1"/>
      <c r="I43" s="1"/>
      <c r="J43" s="1"/>
      <c r="K43" s="1"/>
      <c r="L43" s="425"/>
      <c r="M43" s="1"/>
    </row>
    <row r="44" spans="1:13" s="21" customFormat="1" x14ac:dyDescent="0.25">
      <c r="A44" s="1"/>
      <c r="B44" s="1"/>
      <c r="C44" s="25"/>
      <c r="D44" s="1"/>
      <c r="E44" s="1"/>
      <c r="F44" s="1"/>
      <c r="G44" s="1"/>
      <c r="H44" s="1"/>
      <c r="I44" s="1"/>
      <c r="J44" s="26"/>
      <c r="K44" s="1"/>
      <c r="L44" s="425"/>
      <c r="M44" s="1"/>
    </row>
    <row r="45" spans="1:13" s="21" customFormat="1" x14ac:dyDescent="0.25">
      <c r="A45" s="1"/>
      <c r="B45" s="1"/>
      <c r="C45" s="25"/>
      <c r="D45" s="1"/>
      <c r="E45" s="1"/>
      <c r="F45" s="1"/>
      <c r="G45" s="1"/>
      <c r="H45" s="1"/>
      <c r="I45" s="1"/>
      <c r="J45" s="1"/>
      <c r="K45" s="1"/>
      <c r="L45" s="425"/>
      <c r="M45" s="1"/>
    </row>
    <row r="46" spans="1:13" s="21" customFormat="1" x14ac:dyDescent="0.25">
      <c r="A46" s="1"/>
      <c r="B46" s="1"/>
      <c r="C46" s="25"/>
      <c r="D46" s="1"/>
      <c r="E46" s="1"/>
      <c r="F46" s="1"/>
      <c r="G46" s="1"/>
      <c r="H46" s="1"/>
      <c r="I46" s="1"/>
      <c r="J46" s="1"/>
      <c r="K46" s="1"/>
      <c r="L46" s="425"/>
      <c r="M46" s="1"/>
    </row>
    <row r="47" spans="1:13" s="21" customFormat="1" x14ac:dyDescent="0.25">
      <c r="A47" s="1"/>
      <c r="B47" s="1"/>
      <c r="C47" s="25"/>
      <c r="D47" s="1"/>
      <c r="E47" s="1"/>
      <c r="F47" s="1"/>
      <c r="G47" s="1"/>
      <c r="H47" s="1"/>
      <c r="I47" s="1"/>
      <c r="J47" s="1"/>
      <c r="K47" s="1"/>
      <c r="L47" s="425"/>
      <c r="M47" s="1"/>
    </row>
    <row r="48" spans="1:13" s="21" customFormat="1" x14ac:dyDescent="0.25">
      <c r="A48" s="1"/>
      <c r="B48" s="1"/>
      <c r="C48" s="25"/>
      <c r="D48" s="1"/>
      <c r="E48" s="1"/>
      <c r="F48" s="1"/>
      <c r="G48" s="1"/>
      <c r="H48" s="1"/>
      <c r="I48" s="1"/>
      <c r="J48" s="1"/>
      <c r="K48" s="1"/>
      <c r="L48" s="425"/>
      <c r="M48" s="1"/>
    </row>
    <row r="49" spans="1:13" s="21" customFormat="1" x14ac:dyDescent="0.25">
      <c r="A49" s="1"/>
      <c r="B49" s="1"/>
      <c r="C49" s="25"/>
      <c r="D49" s="1"/>
      <c r="E49" s="1"/>
      <c r="F49" s="1"/>
      <c r="G49" s="1"/>
      <c r="H49" s="1"/>
      <c r="I49" s="1"/>
      <c r="J49" s="1"/>
      <c r="K49" s="1"/>
      <c r="L49" s="425"/>
      <c r="M49" s="1"/>
    </row>
    <row r="50" spans="1:13" s="21" customFormat="1" x14ac:dyDescent="0.25">
      <c r="A50" s="1"/>
      <c r="B50" s="1"/>
      <c r="C50" s="25"/>
      <c r="D50" s="1"/>
      <c r="E50" s="1"/>
      <c r="F50" s="1"/>
      <c r="G50" s="1"/>
      <c r="H50" s="1"/>
      <c r="I50" s="1"/>
      <c r="J50" s="1"/>
      <c r="K50" s="1"/>
      <c r="L50" s="425"/>
      <c r="M50" s="1"/>
    </row>
    <row r="51" spans="1:13" s="21" customFormat="1" x14ac:dyDescent="0.25">
      <c r="A51" s="1"/>
      <c r="B51" s="1"/>
      <c r="C51" s="25"/>
      <c r="D51" s="1"/>
      <c r="E51" s="1"/>
      <c r="F51" s="1"/>
      <c r="G51" s="1"/>
      <c r="H51" s="1"/>
      <c r="I51" s="1"/>
      <c r="J51" s="1"/>
      <c r="K51" s="1"/>
      <c r="L51" s="425"/>
      <c r="M51" s="1"/>
    </row>
    <row r="52" spans="1:13" s="21" customFormat="1" x14ac:dyDescent="0.25">
      <c r="A52" s="1"/>
      <c r="B52" s="1"/>
      <c r="C52" s="25"/>
      <c r="D52" s="1"/>
      <c r="E52" s="1"/>
      <c r="F52" s="1"/>
      <c r="G52" s="1"/>
      <c r="H52" s="1"/>
      <c r="I52" s="1"/>
      <c r="J52" s="1"/>
      <c r="K52" s="1"/>
      <c r="L52" s="425"/>
      <c r="M52" s="1"/>
    </row>
    <row r="53" spans="1:13" s="21" customFormat="1" x14ac:dyDescent="0.25">
      <c r="A53" s="1"/>
      <c r="B53" s="1"/>
      <c r="C53" s="25"/>
      <c r="D53" s="1"/>
      <c r="E53" s="1"/>
      <c r="F53" s="1"/>
      <c r="G53" s="1"/>
      <c r="H53" s="1"/>
      <c r="I53" s="1"/>
      <c r="J53" s="1"/>
      <c r="K53" s="1"/>
      <c r="L53" s="425"/>
      <c r="M53" s="1"/>
    </row>
    <row r="54" spans="1:13" s="21" customFormat="1" x14ac:dyDescent="0.25">
      <c r="A54" s="1"/>
      <c r="B54" s="1"/>
      <c r="C54" s="25"/>
      <c r="D54" s="1"/>
      <c r="E54" s="1"/>
      <c r="F54" s="1"/>
      <c r="G54" s="1"/>
      <c r="H54" s="1"/>
      <c r="I54" s="1"/>
      <c r="J54" s="1"/>
      <c r="K54" s="1"/>
      <c r="L54" s="425"/>
      <c r="M54" s="1"/>
    </row>
    <row r="55" spans="1:13" s="21" customFormat="1" x14ac:dyDescent="0.25">
      <c r="A55" s="1"/>
      <c r="B55" s="1"/>
      <c r="C55" s="25"/>
      <c r="D55" s="1"/>
      <c r="E55" s="1"/>
      <c r="F55" s="1"/>
      <c r="G55" s="1"/>
      <c r="H55" s="1"/>
      <c r="I55" s="1"/>
      <c r="J55" s="1"/>
      <c r="K55" s="1"/>
      <c r="L55" s="425"/>
      <c r="M55" s="1"/>
    </row>
    <row r="56" spans="1:13" s="21" customFormat="1" x14ac:dyDescent="0.25">
      <c r="A56" s="1"/>
      <c r="B56" s="1"/>
      <c r="C56" s="25"/>
      <c r="D56" s="1"/>
      <c r="E56" s="1"/>
      <c r="F56" s="1"/>
      <c r="G56" s="1"/>
      <c r="H56" s="1"/>
      <c r="I56" s="1"/>
      <c r="J56" s="1"/>
      <c r="K56" s="1"/>
      <c r="L56" s="425"/>
      <c r="M56" s="1"/>
    </row>
    <row r="57" spans="1:13" s="21" customFormat="1" x14ac:dyDescent="0.25">
      <c r="A57" s="1"/>
      <c r="B57" s="1"/>
      <c r="C57" s="25"/>
      <c r="D57" s="1"/>
      <c r="E57" s="1"/>
      <c r="F57" s="1"/>
      <c r="G57" s="1"/>
      <c r="H57" s="1"/>
      <c r="I57" s="1"/>
      <c r="J57" s="1"/>
      <c r="K57" s="1"/>
      <c r="L57" s="425"/>
      <c r="M57" s="1"/>
    </row>
    <row r="58" spans="1:13" s="21" customFormat="1" x14ac:dyDescent="0.25">
      <c r="A58" s="1"/>
      <c r="B58" s="1"/>
      <c r="C58" s="25"/>
      <c r="D58" s="1"/>
      <c r="E58" s="1"/>
      <c r="F58" s="1"/>
      <c r="G58" s="1"/>
      <c r="H58" s="1"/>
      <c r="I58" s="1"/>
      <c r="J58" s="1"/>
      <c r="K58" s="1"/>
      <c r="L58" s="425"/>
      <c r="M58" s="1"/>
    </row>
    <row r="59" spans="1:13" s="21" customFormat="1" x14ac:dyDescent="0.25">
      <c r="A59" s="1"/>
      <c r="B59" s="1"/>
      <c r="C59" s="25"/>
      <c r="D59" s="1"/>
      <c r="E59" s="1"/>
      <c r="F59" s="1"/>
      <c r="G59" s="1"/>
      <c r="H59" s="1"/>
      <c r="I59" s="1"/>
      <c r="J59" s="1"/>
      <c r="K59" s="1"/>
      <c r="L59" s="425"/>
      <c r="M59" s="1"/>
    </row>
    <row r="60" spans="1:13" s="21" customFormat="1" x14ac:dyDescent="0.25">
      <c r="A60" s="1"/>
      <c r="B60" s="1"/>
      <c r="C60" s="25"/>
      <c r="D60" s="1"/>
      <c r="E60" s="1"/>
      <c r="F60" s="1"/>
      <c r="G60" s="1"/>
      <c r="H60" s="1"/>
      <c r="I60" s="1"/>
      <c r="J60" s="1"/>
      <c r="K60" s="1"/>
      <c r="L60" s="425"/>
      <c r="M60" s="1"/>
    </row>
    <row r="61" spans="1:13" s="21" customFormat="1" x14ac:dyDescent="0.25">
      <c r="A61" s="1"/>
      <c r="B61" s="1"/>
      <c r="C61" s="25"/>
      <c r="D61" s="1"/>
      <c r="E61" s="1"/>
      <c r="F61" s="1"/>
      <c r="G61" s="1"/>
      <c r="H61" s="1"/>
      <c r="I61" s="1"/>
      <c r="J61" s="1"/>
      <c r="K61" s="1"/>
      <c r="L61" s="425"/>
      <c r="M61" s="1"/>
    </row>
  </sheetData>
  <autoFilter ref="A5:M29"/>
  <mergeCells count="13">
    <mergeCell ref="A39:D39"/>
    <mergeCell ref="A1:K1"/>
    <mergeCell ref="A3:M3"/>
    <mergeCell ref="A30:M30"/>
    <mergeCell ref="A29:E29"/>
    <mergeCell ref="B36:B38"/>
    <mergeCell ref="A36:A38"/>
    <mergeCell ref="D36:D38"/>
    <mergeCell ref="E36:E38"/>
    <mergeCell ref="A32:A35"/>
    <mergeCell ref="B32:B35"/>
    <mergeCell ref="D32:D35"/>
    <mergeCell ref="E32:E35"/>
  </mergeCells>
  <pageMargins left="0.82677165354330717" right="0.23622047244094491" top="0.55118110236220474" bottom="0.55118110236220474" header="0.31496062992125984" footer="0.31496062992125984"/>
  <pageSetup paperSize="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topLeftCell="A24" workbookViewId="0">
      <selection activeCell="J26" sqref="J26"/>
    </sheetView>
  </sheetViews>
  <sheetFormatPr defaultRowHeight="15" x14ac:dyDescent="0.25"/>
  <cols>
    <col min="1" max="1" width="4.7109375" style="1" customWidth="1"/>
    <col min="2" max="2" width="19.42578125" style="1" customWidth="1"/>
    <col min="3" max="3" width="33.85546875" style="1" customWidth="1"/>
    <col min="4" max="4" width="16.5703125" style="1" customWidth="1"/>
    <col min="5" max="5" width="11" style="1" customWidth="1"/>
    <col min="6" max="6" width="15.42578125" style="1" customWidth="1"/>
    <col min="7" max="7" width="18.140625" style="1" customWidth="1"/>
    <col min="8" max="8" width="19.28515625" style="1" customWidth="1"/>
    <col min="9" max="9" width="13.42578125" style="1" customWidth="1"/>
    <col min="10" max="10" width="14.85546875" style="1" customWidth="1"/>
    <col min="11" max="11" width="13.7109375" style="314" customWidth="1"/>
    <col min="12" max="12" width="14.7109375" style="314" customWidth="1"/>
    <col min="13" max="133" width="9.140625" style="26"/>
    <col min="134" max="16384" width="9.140625" style="1"/>
  </cols>
  <sheetData>
    <row r="1" spans="1:133" ht="22.5" customHeight="1" x14ac:dyDescent="0.25">
      <c r="A1" s="85"/>
      <c r="B1" s="570" t="s">
        <v>248</v>
      </c>
      <c r="C1" s="570"/>
      <c r="D1" s="570"/>
      <c r="E1" s="570"/>
      <c r="F1" s="570"/>
      <c r="G1" s="570"/>
      <c r="H1" s="570"/>
      <c r="I1" s="570"/>
    </row>
    <row r="2" spans="1:133" ht="22.5" x14ac:dyDescent="0.25">
      <c r="A2" s="86"/>
      <c r="B2" s="87"/>
      <c r="C2" s="87"/>
      <c r="D2" s="87"/>
      <c r="E2" s="87"/>
    </row>
    <row r="3" spans="1:133" ht="29.25" thickBot="1" x14ac:dyDescent="0.5">
      <c r="A3" s="571" t="s">
        <v>249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33" s="13" customFormat="1" ht="34.5" customHeight="1" thickBot="1" x14ac:dyDescent="0.3">
      <c r="A4" s="88" t="s">
        <v>2</v>
      </c>
      <c r="B4" s="89" t="s">
        <v>3</v>
      </c>
      <c r="C4" s="89" t="s">
        <v>4</v>
      </c>
      <c r="D4" s="89" t="s">
        <v>5</v>
      </c>
      <c r="E4" s="89" t="s">
        <v>6</v>
      </c>
      <c r="F4" s="89" t="s">
        <v>8</v>
      </c>
      <c r="G4" s="89" t="s">
        <v>9</v>
      </c>
      <c r="H4" s="89" t="s">
        <v>10</v>
      </c>
      <c r="I4" s="89" t="s">
        <v>11</v>
      </c>
      <c r="J4" s="89" t="s">
        <v>12</v>
      </c>
      <c r="K4" s="315" t="s">
        <v>13</v>
      </c>
      <c r="L4" s="323" t="s">
        <v>250</v>
      </c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</row>
    <row r="5" spans="1:133" s="273" customFormat="1" ht="90" customHeight="1" thickBot="1" x14ac:dyDescent="0.3">
      <c r="A5" s="452">
        <v>1</v>
      </c>
      <c r="B5" s="453" t="s">
        <v>758</v>
      </c>
      <c r="C5" s="453" t="s">
        <v>759</v>
      </c>
      <c r="D5" s="454" t="s">
        <v>329</v>
      </c>
      <c r="E5" s="455" t="s">
        <v>760</v>
      </c>
      <c r="F5" s="456">
        <v>44252</v>
      </c>
      <c r="G5" s="455" t="s">
        <v>764</v>
      </c>
      <c r="H5" s="455" t="s">
        <v>765</v>
      </c>
      <c r="I5" s="456"/>
      <c r="J5" s="459" t="s">
        <v>861</v>
      </c>
      <c r="K5" s="457"/>
      <c r="L5" s="458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</row>
    <row r="6" spans="1:133" s="273" customFormat="1" ht="90" customHeight="1" thickBot="1" x14ac:dyDescent="0.3">
      <c r="A6" s="270">
        <v>2</v>
      </c>
      <c r="B6" s="77" t="s">
        <v>761</v>
      </c>
      <c r="C6" s="77" t="s">
        <v>762</v>
      </c>
      <c r="D6" s="361" t="s">
        <v>763</v>
      </c>
      <c r="E6" s="34" t="s">
        <v>760</v>
      </c>
      <c r="F6" s="161">
        <v>44246</v>
      </c>
      <c r="G6" s="34" t="s">
        <v>768</v>
      </c>
      <c r="H6" s="34" t="s">
        <v>769</v>
      </c>
      <c r="I6" s="161"/>
      <c r="J6" s="161" t="s">
        <v>781</v>
      </c>
      <c r="K6" s="274">
        <v>2.1</v>
      </c>
      <c r="L6" s="275">
        <v>1.1000000000000001</v>
      </c>
      <c r="M6" s="286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</row>
    <row r="7" spans="1:133" s="273" customFormat="1" ht="67.5" customHeight="1" thickBot="1" x14ac:dyDescent="0.3">
      <c r="A7" s="29">
        <v>3</v>
      </c>
      <c r="B7" s="64" t="s">
        <v>772</v>
      </c>
      <c r="C7" s="313" t="s">
        <v>771</v>
      </c>
      <c r="D7" s="28" t="s">
        <v>773</v>
      </c>
      <c r="E7" s="29"/>
      <c r="F7" s="242"/>
      <c r="G7" s="29" t="s">
        <v>774</v>
      </c>
      <c r="H7" s="242" t="s">
        <v>775</v>
      </c>
      <c r="I7" s="242">
        <v>44251</v>
      </c>
      <c r="J7" s="242">
        <v>44251</v>
      </c>
      <c r="K7" s="30">
        <v>24.9</v>
      </c>
      <c r="L7" s="30">
        <v>17.600000000000001</v>
      </c>
      <c r="M7" s="287"/>
      <c r="N7" s="272"/>
    </row>
    <row r="8" spans="1:133" s="273" customFormat="1" ht="69" customHeight="1" thickBot="1" x14ac:dyDescent="0.3">
      <c r="A8" s="270">
        <v>3</v>
      </c>
      <c r="B8" s="77" t="s">
        <v>786</v>
      </c>
      <c r="C8" s="311" t="s">
        <v>787</v>
      </c>
      <c r="D8" s="361" t="s">
        <v>329</v>
      </c>
      <c r="E8" s="361" t="s">
        <v>788</v>
      </c>
      <c r="F8" s="312">
        <v>44224</v>
      </c>
      <c r="G8" s="34" t="s">
        <v>791</v>
      </c>
      <c r="H8" s="34" t="s">
        <v>765</v>
      </c>
      <c r="I8" s="161">
        <v>44328</v>
      </c>
      <c r="J8" s="161" t="s">
        <v>862</v>
      </c>
      <c r="K8" s="274">
        <v>8.6</v>
      </c>
      <c r="L8" s="275">
        <v>6.5</v>
      </c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</row>
    <row r="9" spans="1:133" s="273" customFormat="1" ht="63" customHeight="1" thickBot="1" x14ac:dyDescent="0.3">
      <c r="A9" s="270">
        <v>4</v>
      </c>
      <c r="B9" s="390" t="s">
        <v>587</v>
      </c>
      <c r="C9" s="390" t="s">
        <v>319</v>
      </c>
      <c r="D9" s="61" t="s">
        <v>291</v>
      </c>
      <c r="E9" s="61" t="s">
        <v>796</v>
      </c>
      <c r="F9" s="31">
        <v>5</v>
      </c>
      <c r="G9" s="34" t="s">
        <v>797</v>
      </c>
      <c r="H9" s="34" t="s">
        <v>801</v>
      </c>
      <c r="I9" s="161">
        <v>44361</v>
      </c>
      <c r="J9" s="161" t="s">
        <v>755</v>
      </c>
      <c r="K9" s="274">
        <v>5.3</v>
      </c>
      <c r="L9" s="275">
        <v>3.4</v>
      </c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</row>
    <row r="10" spans="1:133" s="369" customFormat="1" ht="67.5" customHeight="1" thickBot="1" x14ac:dyDescent="0.3">
      <c r="A10" s="362">
        <v>5</v>
      </c>
      <c r="B10" s="363" t="s">
        <v>823</v>
      </c>
      <c r="C10" s="363" t="s">
        <v>824</v>
      </c>
      <c r="D10" s="57"/>
      <c r="E10" s="57"/>
      <c r="F10" s="342">
        <v>44347</v>
      </c>
      <c r="G10" s="364"/>
      <c r="H10" s="364" t="s">
        <v>840</v>
      </c>
      <c r="I10" s="365">
        <v>44350</v>
      </c>
      <c r="J10" s="365" t="s">
        <v>755</v>
      </c>
      <c r="K10" s="366">
        <v>6.3</v>
      </c>
      <c r="L10" s="367">
        <v>2.2000000000000002</v>
      </c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368"/>
      <c r="AS10" s="368"/>
      <c r="AT10" s="368"/>
      <c r="AU10" s="368"/>
      <c r="AV10" s="368"/>
      <c r="AW10" s="368"/>
      <c r="AX10" s="368"/>
      <c r="AY10" s="368"/>
      <c r="AZ10" s="368"/>
      <c r="BA10" s="368"/>
      <c r="BB10" s="368"/>
      <c r="BC10" s="368"/>
      <c r="BD10" s="368"/>
      <c r="BE10" s="368"/>
      <c r="BF10" s="368"/>
      <c r="BG10" s="368"/>
      <c r="BH10" s="368"/>
      <c r="BI10" s="368"/>
      <c r="BJ10" s="368"/>
      <c r="BK10" s="368"/>
      <c r="BL10" s="368"/>
      <c r="BM10" s="368"/>
      <c r="BN10" s="368"/>
      <c r="BO10" s="368"/>
      <c r="BP10" s="368"/>
      <c r="BQ10" s="368"/>
      <c r="BR10" s="368"/>
      <c r="BS10" s="368"/>
      <c r="BT10" s="368"/>
      <c r="BU10" s="368"/>
      <c r="BV10" s="368"/>
      <c r="BW10" s="368"/>
      <c r="BX10" s="368"/>
      <c r="BY10" s="368"/>
      <c r="BZ10" s="368"/>
      <c r="CA10" s="368"/>
      <c r="CB10" s="368"/>
      <c r="CC10" s="368"/>
      <c r="CD10" s="368"/>
      <c r="CE10" s="368"/>
      <c r="CF10" s="368"/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  <c r="CS10" s="368"/>
      <c r="CT10" s="368"/>
      <c r="CU10" s="368"/>
      <c r="CV10" s="368"/>
      <c r="CW10" s="368"/>
      <c r="CX10" s="368"/>
      <c r="CY10" s="368"/>
      <c r="CZ10" s="368"/>
      <c r="DA10" s="368"/>
      <c r="DB10" s="368"/>
      <c r="DC10" s="368"/>
      <c r="DD10" s="368"/>
      <c r="DE10" s="368"/>
      <c r="DF10" s="368"/>
      <c r="DG10" s="368"/>
      <c r="DH10" s="368"/>
      <c r="DI10" s="368"/>
      <c r="DJ10" s="368"/>
      <c r="DK10" s="368"/>
      <c r="DL10" s="368"/>
      <c r="DM10" s="368"/>
      <c r="DN10" s="368"/>
      <c r="DO10" s="368"/>
      <c r="DP10" s="368"/>
      <c r="DQ10" s="368"/>
      <c r="DR10" s="368"/>
      <c r="DS10" s="368"/>
      <c r="DT10" s="368"/>
      <c r="DU10" s="368"/>
      <c r="DV10" s="368"/>
      <c r="DW10" s="368"/>
      <c r="DX10" s="368"/>
      <c r="DY10" s="368"/>
      <c r="DZ10" s="368"/>
      <c r="EA10" s="368"/>
      <c r="EB10" s="368"/>
      <c r="EC10" s="368"/>
    </row>
    <row r="11" spans="1:133" s="273" customFormat="1" ht="102" customHeight="1" thickBot="1" x14ac:dyDescent="0.3">
      <c r="A11" s="270">
        <v>6</v>
      </c>
      <c r="B11" s="64" t="s">
        <v>826</v>
      </c>
      <c r="C11" s="324" t="s">
        <v>825</v>
      </c>
      <c r="D11" s="63"/>
      <c r="E11" s="29"/>
      <c r="F11" s="161">
        <v>44347</v>
      </c>
      <c r="G11" s="34"/>
      <c r="H11" s="34" t="s">
        <v>841</v>
      </c>
      <c r="I11" s="365">
        <v>44350</v>
      </c>
      <c r="J11" s="365" t="s">
        <v>755</v>
      </c>
      <c r="K11" s="274">
        <v>3.1</v>
      </c>
      <c r="L11" s="275">
        <v>1.4</v>
      </c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</row>
    <row r="12" spans="1:133" s="273" customFormat="1" ht="54" customHeight="1" thickBot="1" x14ac:dyDescent="0.3">
      <c r="A12" s="270">
        <v>7</v>
      </c>
      <c r="B12" s="77" t="s">
        <v>837</v>
      </c>
      <c r="C12" s="77" t="s">
        <v>838</v>
      </c>
      <c r="D12" s="361" t="s">
        <v>843</v>
      </c>
      <c r="E12" s="34"/>
      <c r="F12" s="161">
        <v>44331</v>
      </c>
      <c r="G12" s="34" t="s">
        <v>839</v>
      </c>
      <c r="H12" s="34" t="s">
        <v>842</v>
      </c>
      <c r="I12" s="161">
        <v>44364</v>
      </c>
      <c r="J12" s="34" t="s">
        <v>755</v>
      </c>
      <c r="K12" s="274">
        <v>1.6</v>
      </c>
      <c r="L12" s="275">
        <v>0.7</v>
      </c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</row>
    <row r="13" spans="1:133" s="273" customFormat="1" ht="53.25" customHeight="1" thickBot="1" x14ac:dyDescent="0.3">
      <c r="A13" s="270">
        <v>8</v>
      </c>
      <c r="B13" s="77" t="s">
        <v>851</v>
      </c>
      <c r="C13" s="77" t="s">
        <v>852</v>
      </c>
      <c r="D13" s="312"/>
      <c r="E13" s="34"/>
      <c r="F13" s="161">
        <v>44302</v>
      </c>
      <c r="G13" s="34" t="s">
        <v>863</v>
      </c>
      <c r="H13" s="34" t="s">
        <v>898</v>
      </c>
      <c r="I13" s="161">
        <v>44441</v>
      </c>
      <c r="J13" s="161" t="s">
        <v>755</v>
      </c>
      <c r="K13" s="274">
        <v>11.5</v>
      </c>
      <c r="L13" s="275">
        <v>8.6</v>
      </c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</row>
    <row r="14" spans="1:133" s="273" customFormat="1" ht="90" customHeight="1" thickBot="1" x14ac:dyDescent="0.3">
      <c r="A14" s="270">
        <v>9</v>
      </c>
      <c r="B14" s="356" t="s">
        <v>330</v>
      </c>
      <c r="C14" s="356" t="s">
        <v>864</v>
      </c>
      <c r="D14" s="34" t="s">
        <v>329</v>
      </c>
      <c r="E14" s="34" t="s">
        <v>865</v>
      </c>
      <c r="F14" s="161"/>
      <c r="G14" s="34"/>
      <c r="H14" s="34" t="s">
        <v>866</v>
      </c>
      <c r="I14" s="161">
        <v>44432</v>
      </c>
      <c r="J14" s="34" t="s">
        <v>755</v>
      </c>
      <c r="K14" s="274">
        <v>7.6</v>
      </c>
      <c r="L14" s="275">
        <v>6.1</v>
      </c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</row>
    <row r="15" spans="1:133" s="273" customFormat="1" ht="90" customHeight="1" thickBot="1" x14ac:dyDescent="0.3">
      <c r="A15" s="270">
        <v>10</v>
      </c>
      <c r="B15" s="356" t="s">
        <v>867</v>
      </c>
      <c r="C15" s="356" t="s">
        <v>868</v>
      </c>
      <c r="D15" s="34"/>
      <c r="E15" s="34" t="s">
        <v>869</v>
      </c>
      <c r="F15" s="161">
        <v>44217</v>
      </c>
      <c r="G15" s="34"/>
      <c r="H15" s="34" t="s">
        <v>870</v>
      </c>
      <c r="I15" s="161">
        <v>44439</v>
      </c>
      <c r="J15" s="34" t="s">
        <v>890</v>
      </c>
      <c r="K15" s="274">
        <v>16.899999999999999</v>
      </c>
      <c r="L15" s="275">
        <v>11.4</v>
      </c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</row>
    <row r="16" spans="1:133" s="273" customFormat="1" ht="90" customHeight="1" thickBot="1" x14ac:dyDescent="0.3">
      <c r="A16" s="270">
        <v>11</v>
      </c>
      <c r="B16" s="356" t="s">
        <v>875</v>
      </c>
      <c r="C16" s="356" t="s">
        <v>876</v>
      </c>
      <c r="D16" s="34"/>
      <c r="E16" s="34" t="s">
        <v>865</v>
      </c>
      <c r="F16" s="161"/>
      <c r="G16" s="34" t="s">
        <v>877</v>
      </c>
      <c r="H16" s="34" t="s">
        <v>893</v>
      </c>
      <c r="I16" s="161">
        <v>44439</v>
      </c>
      <c r="J16" s="34" t="s">
        <v>755</v>
      </c>
      <c r="K16" s="274">
        <v>1.6</v>
      </c>
      <c r="L16" s="275">
        <v>1</v>
      </c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</row>
    <row r="17" spans="1:133" s="475" customFormat="1" ht="90" customHeight="1" thickBot="1" x14ac:dyDescent="0.3">
      <c r="A17" s="465">
        <v>12</v>
      </c>
      <c r="B17" s="466" t="s">
        <v>884</v>
      </c>
      <c r="C17" s="467" t="s">
        <v>885</v>
      </c>
      <c r="D17" s="468"/>
      <c r="E17" s="468" t="s">
        <v>865</v>
      </c>
      <c r="F17" s="469"/>
      <c r="G17" s="468"/>
      <c r="H17" s="470" t="s">
        <v>886</v>
      </c>
      <c r="I17" s="471">
        <v>44404</v>
      </c>
      <c r="J17" s="470" t="s">
        <v>755</v>
      </c>
      <c r="K17" s="472">
        <v>12.2</v>
      </c>
      <c r="L17" s="473">
        <v>5.8</v>
      </c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4"/>
      <c r="BJ17" s="474"/>
      <c r="BK17" s="474"/>
      <c r="BL17" s="474"/>
      <c r="BM17" s="474"/>
      <c r="BN17" s="474"/>
      <c r="BO17" s="474"/>
      <c r="BP17" s="474"/>
      <c r="BQ17" s="474"/>
      <c r="BR17" s="474"/>
      <c r="BS17" s="474"/>
      <c r="BT17" s="474"/>
      <c r="BU17" s="474"/>
      <c r="BV17" s="474"/>
      <c r="BW17" s="474"/>
      <c r="BX17" s="474"/>
      <c r="BY17" s="474"/>
      <c r="BZ17" s="474"/>
      <c r="CA17" s="474"/>
      <c r="CB17" s="474"/>
      <c r="CC17" s="474"/>
      <c r="CD17" s="474"/>
      <c r="CE17" s="474"/>
      <c r="CF17" s="474"/>
      <c r="CG17" s="474"/>
      <c r="CH17" s="474"/>
      <c r="CI17" s="474"/>
      <c r="CJ17" s="474"/>
      <c r="CK17" s="474"/>
      <c r="CL17" s="474"/>
      <c r="CM17" s="474"/>
      <c r="CN17" s="474"/>
      <c r="CO17" s="474"/>
      <c r="CP17" s="474"/>
      <c r="CQ17" s="474"/>
      <c r="CR17" s="474"/>
      <c r="CS17" s="474"/>
      <c r="CT17" s="474"/>
      <c r="CU17" s="474"/>
      <c r="CV17" s="474"/>
      <c r="CW17" s="474"/>
      <c r="CX17" s="474"/>
      <c r="CY17" s="474"/>
      <c r="CZ17" s="474"/>
      <c r="DA17" s="474"/>
      <c r="DB17" s="474"/>
      <c r="DC17" s="474"/>
      <c r="DD17" s="474"/>
      <c r="DE17" s="474"/>
      <c r="DF17" s="474"/>
      <c r="DG17" s="474"/>
      <c r="DH17" s="474"/>
      <c r="DI17" s="474"/>
      <c r="DJ17" s="474"/>
      <c r="DK17" s="474"/>
      <c r="DL17" s="474"/>
      <c r="DM17" s="474"/>
      <c r="DN17" s="474"/>
      <c r="DO17" s="474"/>
      <c r="DP17" s="474"/>
      <c r="DQ17" s="474"/>
      <c r="DR17" s="474"/>
      <c r="DS17" s="474"/>
      <c r="DT17" s="474"/>
      <c r="DU17" s="474"/>
      <c r="DV17" s="474"/>
      <c r="DW17" s="474"/>
      <c r="DX17" s="474"/>
      <c r="DY17" s="474"/>
      <c r="DZ17" s="474"/>
      <c r="EA17" s="474"/>
      <c r="EB17" s="474"/>
      <c r="EC17" s="474"/>
    </row>
    <row r="18" spans="1:133" s="273" customFormat="1" ht="90" customHeight="1" thickBot="1" x14ac:dyDescent="0.3">
      <c r="A18" s="361">
        <v>13</v>
      </c>
      <c r="B18" s="356" t="s">
        <v>887</v>
      </c>
      <c r="C18" s="356" t="s">
        <v>888</v>
      </c>
      <c r="D18" s="34"/>
      <c r="E18" s="34" t="s">
        <v>865</v>
      </c>
      <c r="F18" s="161"/>
      <c r="G18" s="34"/>
      <c r="H18" s="34" t="s">
        <v>889</v>
      </c>
      <c r="I18" s="161">
        <v>44447</v>
      </c>
      <c r="J18" s="34" t="s">
        <v>755</v>
      </c>
      <c r="K18" s="274">
        <v>6.9</v>
      </c>
      <c r="L18" s="275">
        <v>6</v>
      </c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</row>
    <row r="19" spans="1:133" s="273" customFormat="1" ht="90" customHeight="1" thickBot="1" x14ac:dyDescent="0.3">
      <c r="A19" s="361">
        <v>14</v>
      </c>
      <c r="B19" s="356" t="s">
        <v>875</v>
      </c>
      <c r="C19" s="356" t="s">
        <v>902</v>
      </c>
      <c r="D19" s="161"/>
      <c r="E19" s="400" t="s">
        <v>865</v>
      </c>
      <c r="F19" s="161"/>
      <c r="G19" s="271"/>
      <c r="H19" s="271" t="s">
        <v>903</v>
      </c>
      <c r="I19" s="161">
        <v>44459</v>
      </c>
      <c r="J19" s="34" t="s">
        <v>755</v>
      </c>
      <c r="K19" s="274">
        <v>11.2</v>
      </c>
      <c r="L19" s="275">
        <v>8.1999999999999993</v>
      </c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</row>
    <row r="20" spans="1:133" s="280" customFormat="1" ht="90" customHeight="1" thickBot="1" x14ac:dyDescent="0.3">
      <c r="A20" s="250">
        <v>15</v>
      </c>
      <c r="B20" s="11" t="s">
        <v>916</v>
      </c>
      <c r="C20" s="11" t="s">
        <v>914</v>
      </c>
      <c r="D20" s="12"/>
      <c r="E20" s="12" t="s">
        <v>865</v>
      </c>
      <c r="F20" s="12"/>
      <c r="G20" s="276" t="s">
        <v>839</v>
      </c>
      <c r="H20" s="276" t="s">
        <v>915</v>
      </c>
      <c r="I20" s="12"/>
      <c r="J20" s="11" t="s">
        <v>755</v>
      </c>
      <c r="K20" s="277">
        <v>16.3</v>
      </c>
      <c r="L20" s="278">
        <v>10.8</v>
      </c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79"/>
      <c r="DB20" s="279"/>
      <c r="DC20" s="279"/>
      <c r="DD20" s="279"/>
      <c r="DE20" s="279"/>
      <c r="DF20" s="279"/>
      <c r="DG20" s="279"/>
      <c r="DH20" s="279"/>
      <c r="DI20" s="279"/>
      <c r="DJ20" s="279"/>
      <c r="DK20" s="279"/>
      <c r="DL20" s="279"/>
      <c r="DM20" s="279"/>
      <c r="DN20" s="279"/>
      <c r="DO20" s="279"/>
      <c r="DP20" s="279"/>
      <c r="DQ20" s="279"/>
      <c r="DR20" s="279"/>
      <c r="DS20" s="279"/>
      <c r="DT20" s="279"/>
      <c r="DU20" s="279"/>
      <c r="DV20" s="279"/>
      <c r="DW20" s="279"/>
      <c r="DX20" s="279"/>
      <c r="DY20" s="279"/>
      <c r="DZ20" s="279"/>
      <c r="EA20" s="279"/>
      <c r="EB20" s="279"/>
      <c r="EC20" s="279"/>
    </row>
    <row r="21" spans="1:133" s="280" customFormat="1" ht="90" customHeight="1" thickBot="1" x14ac:dyDescent="0.3">
      <c r="A21" s="92">
        <v>16</v>
      </c>
      <c r="B21" s="276"/>
      <c r="C21" s="276" t="s">
        <v>954</v>
      </c>
      <c r="D21" s="281"/>
      <c r="E21" s="276" t="s">
        <v>955</v>
      </c>
      <c r="F21" s="281">
        <v>44482</v>
      </c>
      <c r="G21" s="276" t="s">
        <v>963</v>
      </c>
      <c r="H21" s="276" t="s">
        <v>956</v>
      </c>
      <c r="I21" s="281"/>
      <c r="J21" s="276"/>
      <c r="K21" s="277"/>
      <c r="L21" s="278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  <c r="DZ21" s="279"/>
      <c r="EA21" s="279"/>
      <c r="EB21" s="279"/>
      <c r="EC21" s="279"/>
    </row>
    <row r="22" spans="1:133" s="273" customFormat="1" ht="90" customHeight="1" thickBot="1" x14ac:dyDescent="0.3">
      <c r="A22" s="253">
        <v>17</v>
      </c>
      <c r="B22" s="34" t="s">
        <v>966</v>
      </c>
      <c r="C22" s="34" t="s">
        <v>967</v>
      </c>
      <c r="D22" s="34"/>
      <c r="E22" s="34" t="s">
        <v>865</v>
      </c>
      <c r="F22" s="161">
        <v>44508</v>
      </c>
      <c r="G22" s="271"/>
      <c r="H22" s="34" t="s">
        <v>1015</v>
      </c>
      <c r="I22" s="161"/>
      <c r="J22" s="34"/>
      <c r="K22" s="274">
        <v>24.9</v>
      </c>
      <c r="L22" s="275">
        <v>20.100000000000001</v>
      </c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</row>
    <row r="23" spans="1:133" s="280" customFormat="1" ht="90" customHeight="1" thickBot="1" x14ac:dyDescent="0.3">
      <c r="A23" s="92">
        <v>18</v>
      </c>
      <c r="B23" s="38" t="s">
        <v>761</v>
      </c>
      <c r="C23" s="232" t="s">
        <v>1060</v>
      </c>
      <c r="D23" s="67"/>
      <c r="E23" s="73">
        <v>44537</v>
      </c>
      <c r="F23" s="31"/>
      <c r="G23" s="73"/>
      <c r="H23" s="11" t="s">
        <v>1096</v>
      </c>
      <c r="I23" s="12">
        <v>44574</v>
      </c>
      <c r="J23" s="12" t="s">
        <v>755</v>
      </c>
      <c r="K23" s="11">
        <v>11.7</v>
      </c>
      <c r="L23" s="11">
        <v>9.3000000000000007</v>
      </c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279"/>
      <c r="DG23" s="279"/>
      <c r="DH23" s="279"/>
      <c r="DI23" s="279"/>
      <c r="DJ23" s="279"/>
      <c r="DK23" s="279"/>
      <c r="DL23" s="279"/>
      <c r="DM23" s="279"/>
      <c r="DN23" s="279"/>
      <c r="DO23" s="279"/>
      <c r="DP23" s="279"/>
      <c r="DQ23" s="279"/>
      <c r="DR23" s="279"/>
      <c r="DS23" s="279"/>
      <c r="DT23" s="279"/>
      <c r="DU23" s="279"/>
      <c r="DV23" s="279"/>
      <c r="DW23" s="279"/>
      <c r="DX23" s="279"/>
      <c r="DY23" s="279"/>
      <c r="DZ23" s="279"/>
      <c r="EA23" s="279"/>
      <c r="EB23" s="279"/>
      <c r="EC23" s="279"/>
    </row>
    <row r="24" spans="1:133" s="280" customFormat="1" ht="90" customHeight="1" thickBot="1" x14ac:dyDescent="0.3">
      <c r="A24" s="94">
        <v>19</v>
      </c>
      <c r="B24" s="282" t="s">
        <v>1103</v>
      </c>
      <c r="C24" s="95" t="s">
        <v>1104</v>
      </c>
      <c r="D24" s="283"/>
      <c r="E24" s="283"/>
      <c r="F24" s="284"/>
      <c r="G24" s="283" t="s">
        <v>1105</v>
      </c>
      <c r="H24" s="283" t="s">
        <v>1106</v>
      </c>
      <c r="I24" s="284">
        <v>44602</v>
      </c>
      <c r="J24" s="283" t="s">
        <v>755</v>
      </c>
      <c r="K24" s="277">
        <v>16.2</v>
      </c>
      <c r="L24" s="278">
        <v>12.7</v>
      </c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79"/>
      <c r="DD24" s="279"/>
      <c r="DE24" s="279"/>
      <c r="DF24" s="279"/>
      <c r="DG24" s="279"/>
      <c r="DH24" s="279"/>
      <c r="DI24" s="279"/>
      <c r="DJ24" s="279"/>
      <c r="DK24" s="279"/>
      <c r="DL24" s="279"/>
      <c r="DM24" s="279"/>
      <c r="DN24" s="279"/>
      <c r="DO24" s="279"/>
      <c r="DP24" s="279"/>
      <c r="DQ24" s="279"/>
      <c r="DR24" s="279"/>
      <c r="DS24" s="279"/>
      <c r="DT24" s="279"/>
      <c r="DU24" s="279"/>
      <c r="DV24" s="279"/>
      <c r="DW24" s="279"/>
      <c r="DX24" s="279"/>
      <c r="DY24" s="279"/>
      <c r="DZ24" s="279"/>
      <c r="EA24" s="279"/>
      <c r="EB24" s="279"/>
      <c r="EC24" s="279"/>
    </row>
    <row r="25" spans="1:133" s="280" customFormat="1" ht="90" customHeight="1" thickBot="1" x14ac:dyDescent="0.3">
      <c r="A25" s="95">
        <v>20</v>
      </c>
      <c r="B25" s="95" t="s">
        <v>1225</v>
      </c>
      <c r="C25" s="95" t="s">
        <v>1226</v>
      </c>
      <c r="D25" s="95"/>
      <c r="E25" s="95" t="s">
        <v>865</v>
      </c>
      <c r="F25" s="285"/>
      <c r="G25" s="95"/>
      <c r="H25" s="95" t="s">
        <v>1227</v>
      </c>
      <c r="I25" s="285">
        <v>44671</v>
      </c>
      <c r="J25" s="95" t="s">
        <v>755</v>
      </c>
      <c r="K25" s="277">
        <v>7.8</v>
      </c>
      <c r="L25" s="278">
        <v>5</v>
      </c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279"/>
      <c r="DE25" s="279"/>
      <c r="DF25" s="279"/>
      <c r="DG25" s="279"/>
      <c r="DH25" s="279"/>
      <c r="DI25" s="279"/>
      <c r="DJ25" s="279"/>
      <c r="DK25" s="279"/>
      <c r="DL25" s="279"/>
      <c r="DM25" s="279"/>
      <c r="DN25" s="279"/>
      <c r="DO25" s="279"/>
      <c r="DP25" s="279"/>
      <c r="DQ25" s="279"/>
      <c r="DR25" s="279"/>
      <c r="DS25" s="279"/>
      <c r="DT25" s="279"/>
      <c r="DU25" s="279"/>
      <c r="DV25" s="279"/>
      <c r="DW25" s="279"/>
      <c r="DX25" s="279"/>
      <c r="DY25" s="279"/>
      <c r="DZ25" s="279"/>
      <c r="EA25" s="279"/>
      <c r="EB25" s="279"/>
      <c r="EC25" s="279"/>
    </row>
    <row r="26" spans="1:133" s="280" customFormat="1" ht="90" customHeight="1" thickBot="1" x14ac:dyDescent="0.3">
      <c r="A26" s="95">
        <v>21</v>
      </c>
      <c r="B26" s="95"/>
      <c r="C26" s="269"/>
      <c r="D26" s="95"/>
      <c r="E26" s="95"/>
      <c r="F26" s="285"/>
      <c r="G26" s="95"/>
      <c r="H26" s="95"/>
      <c r="I26" s="285"/>
      <c r="J26" s="95"/>
      <c r="K26" s="277"/>
      <c r="L26" s="278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  <c r="DZ26" s="279"/>
      <c r="EA26" s="279"/>
      <c r="EB26" s="279"/>
      <c r="EC26" s="279"/>
    </row>
    <row r="27" spans="1:133" s="280" customFormat="1" ht="90" customHeight="1" thickBot="1" x14ac:dyDescent="0.3">
      <c r="A27" s="95">
        <v>22</v>
      </c>
      <c r="B27" s="95"/>
      <c r="C27" s="95"/>
      <c r="D27" s="95"/>
      <c r="E27" s="95"/>
      <c r="F27" s="285"/>
      <c r="G27" s="95"/>
      <c r="H27" s="95"/>
      <c r="I27" s="95"/>
      <c r="J27" s="95"/>
      <c r="K27" s="277"/>
      <c r="L27" s="278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79"/>
      <c r="DA27" s="279"/>
      <c r="DB27" s="279"/>
      <c r="DC27" s="279"/>
      <c r="DD27" s="279"/>
      <c r="DE27" s="279"/>
      <c r="DF27" s="279"/>
      <c r="DG27" s="279"/>
      <c r="DH27" s="279"/>
      <c r="DI27" s="279"/>
      <c r="DJ27" s="279"/>
      <c r="DK27" s="279"/>
      <c r="DL27" s="279"/>
      <c r="DM27" s="279"/>
      <c r="DN27" s="279"/>
      <c r="DO27" s="279"/>
      <c r="DP27" s="279"/>
      <c r="DQ27" s="279"/>
      <c r="DR27" s="279"/>
      <c r="DS27" s="279"/>
      <c r="DT27" s="279"/>
      <c r="DU27" s="279"/>
      <c r="DV27" s="279"/>
      <c r="DW27" s="279"/>
      <c r="DX27" s="279"/>
      <c r="DY27" s="279"/>
      <c r="DZ27" s="279"/>
      <c r="EA27" s="279"/>
      <c r="EB27" s="279"/>
      <c r="EC27" s="279"/>
    </row>
    <row r="28" spans="1:133" s="280" customFormat="1" ht="90" customHeight="1" thickBot="1" x14ac:dyDescent="0.3">
      <c r="A28" s="95">
        <v>23</v>
      </c>
      <c r="B28" s="95"/>
      <c r="C28" s="95"/>
      <c r="D28" s="95"/>
      <c r="E28" s="95"/>
      <c r="F28" s="285"/>
      <c r="G28" s="95"/>
      <c r="H28" s="95"/>
      <c r="I28" s="95"/>
      <c r="J28" s="95"/>
      <c r="K28" s="277"/>
      <c r="L28" s="278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  <c r="DM28" s="279"/>
      <c r="DN28" s="279"/>
      <c r="DO28" s="279"/>
      <c r="DP28" s="279"/>
      <c r="DQ28" s="279"/>
      <c r="DR28" s="279"/>
      <c r="DS28" s="279"/>
      <c r="DT28" s="279"/>
      <c r="DU28" s="279"/>
      <c r="DV28" s="279"/>
      <c r="DW28" s="279"/>
      <c r="DX28" s="279"/>
      <c r="DY28" s="279"/>
      <c r="DZ28" s="279"/>
      <c r="EA28" s="279"/>
      <c r="EB28" s="279"/>
      <c r="EC28" s="279"/>
    </row>
    <row r="29" spans="1:133" s="280" customFormat="1" ht="90" customHeight="1" thickBot="1" x14ac:dyDescent="0.3">
      <c r="A29" s="95"/>
      <c r="B29" s="95"/>
      <c r="C29" s="95"/>
      <c r="D29" s="95"/>
      <c r="E29" s="95"/>
      <c r="F29" s="285"/>
      <c r="G29" s="95"/>
      <c r="H29" s="95"/>
      <c r="I29" s="95"/>
      <c r="J29" s="95"/>
      <c r="K29" s="277">
        <v>0</v>
      </c>
      <c r="L29" s="278">
        <f t="shared" ref="L29" si="0">SUM(L170)</f>
        <v>0</v>
      </c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79"/>
      <c r="DD29" s="279"/>
      <c r="DE29" s="279"/>
      <c r="DF29" s="279"/>
      <c r="DG29" s="279"/>
      <c r="DH29" s="279"/>
      <c r="DI29" s="279"/>
      <c r="DJ29" s="279"/>
      <c r="DK29" s="279"/>
      <c r="DL29" s="279"/>
      <c r="DM29" s="279"/>
      <c r="DN29" s="279"/>
      <c r="DO29" s="279"/>
      <c r="DP29" s="279"/>
      <c r="DQ29" s="279"/>
      <c r="DR29" s="279"/>
      <c r="DS29" s="279"/>
      <c r="DT29" s="279"/>
      <c r="DU29" s="279"/>
      <c r="DV29" s="279"/>
      <c r="DW29" s="279"/>
      <c r="DX29" s="279"/>
      <c r="DY29" s="279"/>
      <c r="DZ29" s="279"/>
      <c r="EA29" s="279"/>
      <c r="EB29" s="279"/>
      <c r="EC29" s="279"/>
    </row>
    <row r="30" spans="1:133" s="93" customFormat="1" ht="99" customHeight="1" thickBot="1" x14ac:dyDescent="0.3">
      <c r="K30" s="238">
        <f>SUM(K5:K29)</f>
        <v>196.70000000000002</v>
      </c>
      <c r="L30" s="237">
        <f>SUM(L5:L29)</f>
        <v>137.9</v>
      </c>
    </row>
    <row r="31" spans="1:133" s="26" customFormat="1" ht="99" customHeight="1" x14ac:dyDescent="0.25">
      <c r="A31" s="96"/>
      <c r="B31" s="97"/>
      <c r="C31" s="98"/>
      <c r="D31" s="99"/>
      <c r="E31" s="99"/>
      <c r="F31" s="100"/>
      <c r="G31" s="101"/>
      <c r="H31" s="99"/>
      <c r="I31" s="102"/>
      <c r="J31" s="99"/>
      <c r="K31" s="316"/>
      <c r="L31" s="316"/>
    </row>
    <row r="32" spans="1:133" s="93" customFormat="1" ht="99" customHeight="1" x14ac:dyDescent="0.25">
      <c r="A32" s="103"/>
      <c r="B32" s="104"/>
      <c r="C32" s="104"/>
      <c r="D32" s="102"/>
      <c r="E32" s="102"/>
      <c r="F32" s="105"/>
      <c r="G32" s="101"/>
      <c r="H32" s="102"/>
      <c r="I32" s="102"/>
      <c r="J32" s="102"/>
      <c r="K32" s="317"/>
      <c r="L32" s="317"/>
    </row>
    <row r="33" spans="1:12" s="26" customFormat="1" ht="99" customHeight="1" x14ac:dyDescent="0.25">
      <c r="A33" s="96"/>
      <c r="B33" s="97"/>
      <c r="C33" s="97"/>
      <c r="D33" s="99"/>
      <c r="E33" s="99"/>
      <c r="F33" s="100"/>
      <c r="G33" s="101"/>
      <c r="H33" s="99"/>
      <c r="I33" s="99"/>
      <c r="J33" s="99"/>
      <c r="K33" s="316"/>
      <c r="L33" s="316"/>
    </row>
    <row r="34" spans="1:12" s="26" customFormat="1" ht="99" customHeight="1" x14ac:dyDescent="0.25">
      <c r="A34" s="96"/>
      <c r="B34" s="97"/>
      <c r="C34" s="97"/>
      <c r="D34" s="99"/>
      <c r="E34" s="99"/>
      <c r="F34" s="100"/>
      <c r="G34" s="101"/>
      <c r="H34" s="99"/>
      <c r="I34" s="99"/>
      <c r="J34" s="99"/>
      <c r="K34" s="316"/>
      <c r="L34" s="316"/>
    </row>
    <row r="35" spans="1:12" s="93" customFormat="1" ht="99" customHeight="1" x14ac:dyDescent="0.25">
      <c r="A35" s="103"/>
      <c r="B35" s="104"/>
      <c r="C35" s="104"/>
      <c r="D35" s="102"/>
      <c r="E35" s="102"/>
      <c r="F35" s="103"/>
      <c r="G35" s="106"/>
      <c r="H35" s="103"/>
      <c r="I35" s="103"/>
      <c r="J35" s="103"/>
      <c r="K35" s="318"/>
      <c r="L35" s="318"/>
    </row>
    <row r="36" spans="1:12" s="93" customFormat="1" ht="99" customHeight="1" x14ac:dyDescent="0.25">
      <c r="A36" s="103"/>
      <c r="B36" s="104"/>
      <c r="C36" s="104"/>
      <c r="D36" s="102"/>
      <c r="E36" s="102"/>
      <c r="F36" s="107"/>
      <c r="G36" s="106"/>
      <c r="H36" s="103"/>
      <c r="I36" s="103"/>
      <c r="J36" s="103"/>
      <c r="K36" s="318"/>
      <c r="L36" s="318"/>
    </row>
    <row r="37" spans="1:12" s="93" customFormat="1" ht="99" customHeight="1" x14ac:dyDescent="0.25">
      <c r="A37" s="103"/>
      <c r="B37" s="104"/>
      <c r="C37" s="104"/>
      <c r="D37" s="102"/>
      <c r="E37" s="102"/>
      <c r="F37" s="108"/>
      <c r="G37" s="106"/>
      <c r="H37" s="103"/>
      <c r="I37" s="103"/>
      <c r="J37" s="103"/>
      <c r="K37" s="318"/>
      <c r="L37" s="318"/>
    </row>
    <row r="38" spans="1:12" s="93" customFormat="1" ht="99" customHeight="1" x14ac:dyDescent="0.25">
      <c r="A38" s="103"/>
      <c r="B38" s="104"/>
      <c r="C38" s="104"/>
      <c r="D38" s="102"/>
      <c r="E38" s="102"/>
      <c r="F38" s="108"/>
      <c r="G38" s="106"/>
      <c r="H38" s="103"/>
      <c r="I38" s="103"/>
      <c r="J38" s="103"/>
      <c r="K38" s="318"/>
      <c r="L38" s="318"/>
    </row>
    <row r="39" spans="1:12" s="93" customFormat="1" ht="99" customHeight="1" x14ac:dyDescent="0.25">
      <c r="A39" s="103"/>
      <c r="B39" s="104"/>
      <c r="C39" s="104"/>
      <c r="D39" s="102"/>
      <c r="E39" s="102"/>
      <c r="F39" s="108"/>
      <c r="G39" s="106"/>
      <c r="H39" s="103"/>
      <c r="I39" s="103"/>
      <c r="J39" s="103"/>
      <c r="K39" s="318"/>
      <c r="L39" s="318"/>
    </row>
    <row r="40" spans="1:12" s="93" customFormat="1" ht="99" customHeight="1" x14ac:dyDescent="0.25">
      <c r="A40" s="103"/>
      <c r="B40" s="104"/>
      <c r="C40" s="104"/>
      <c r="D40" s="102"/>
      <c r="E40" s="102"/>
      <c r="F40" s="108"/>
      <c r="G40" s="109"/>
      <c r="H40" s="103"/>
      <c r="I40" s="103"/>
      <c r="J40" s="103"/>
      <c r="K40" s="318"/>
      <c r="L40" s="318"/>
    </row>
    <row r="41" spans="1:12" s="93" customFormat="1" ht="99" customHeight="1" x14ac:dyDescent="0.25">
      <c r="A41" s="103"/>
      <c r="B41" s="104"/>
      <c r="C41" s="106"/>
      <c r="F41" s="110"/>
      <c r="G41" s="109"/>
      <c r="H41" s="103"/>
      <c r="I41" s="103"/>
      <c r="J41" s="103"/>
      <c r="K41" s="318"/>
      <c r="L41" s="318"/>
    </row>
    <row r="42" spans="1:12" s="93" customFormat="1" ht="99" customHeight="1" x14ac:dyDescent="0.25">
      <c r="A42" s="103"/>
      <c r="B42" s="104"/>
      <c r="C42" s="106"/>
      <c r="F42" s="110"/>
      <c r="G42" s="109"/>
      <c r="H42" s="103"/>
      <c r="I42" s="103"/>
      <c r="J42" s="103"/>
      <c r="K42" s="318"/>
      <c r="L42" s="318"/>
    </row>
    <row r="43" spans="1:12" s="93" customFormat="1" ht="99" customHeight="1" x14ac:dyDescent="0.25">
      <c r="A43" s="103"/>
      <c r="B43" s="104"/>
      <c r="C43" s="106"/>
      <c r="F43" s="110"/>
      <c r="G43" s="109"/>
      <c r="H43" s="103"/>
      <c r="I43" s="103"/>
      <c r="J43" s="103"/>
      <c r="K43" s="318"/>
      <c r="L43" s="318"/>
    </row>
    <row r="44" spans="1:12" s="93" customFormat="1" ht="99" customHeight="1" x14ac:dyDescent="0.25">
      <c r="A44" s="103"/>
      <c r="B44" s="104"/>
      <c r="C44" s="106"/>
      <c r="F44" s="110"/>
      <c r="G44" s="109"/>
      <c r="H44" s="103"/>
      <c r="I44" s="103"/>
      <c r="J44" s="103"/>
      <c r="K44" s="318"/>
      <c r="L44" s="318"/>
    </row>
    <row r="45" spans="1:12" s="93" customFormat="1" ht="87.75" customHeight="1" x14ac:dyDescent="0.25">
      <c r="A45" s="103"/>
      <c r="B45" s="104"/>
      <c r="C45" s="106"/>
      <c r="F45" s="110"/>
      <c r="G45" s="103"/>
      <c r="H45" s="103"/>
      <c r="I45" s="103"/>
      <c r="J45" s="103"/>
      <c r="K45" s="318"/>
      <c r="L45" s="318"/>
    </row>
    <row r="46" spans="1:12" s="93" customFormat="1" ht="87.75" customHeight="1" x14ac:dyDescent="0.25">
      <c r="A46" s="103"/>
      <c r="B46" s="104"/>
      <c r="C46" s="106"/>
      <c r="F46" s="110"/>
      <c r="G46" s="109"/>
      <c r="H46" s="103"/>
      <c r="I46" s="103"/>
      <c r="J46" s="103"/>
      <c r="K46" s="318"/>
      <c r="L46" s="318"/>
    </row>
    <row r="47" spans="1:12" s="93" customFormat="1" ht="87.75" customHeight="1" x14ac:dyDescent="0.25">
      <c r="A47" s="103"/>
      <c r="B47" s="104"/>
      <c r="C47" s="106"/>
      <c r="F47" s="110"/>
      <c r="G47" s="109"/>
      <c r="H47" s="103"/>
      <c r="I47" s="103"/>
      <c r="J47" s="103"/>
      <c r="K47" s="318"/>
      <c r="L47" s="318"/>
    </row>
    <row r="48" spans="1:12" s="93" customFormat="1" ht="87.75" customHeight="1" x14ac:dyDescent="0.25">
      <c r="A48" s="103"/>
      <c r="B48" s="104"/>
      <c r="C48" s="106"/>
      <c r="F48" s="110"/>
      <c r="G48" s="109"/>
      <c r="H48" s="103"/>
      <c r="I48" s="103"/>
      <c r="J48" s="103"/>
      <c r="K48" s="318"/>
      <c r="L48" s="318"/>
    </row>
    <row r="49" spans="1:12" s="93" customFormat="1" ht="87.75" customHeight="1" x14ac:dyDescent="0.25">
      <c r="A49" s="103"/>
      <c r="B49" s="104"/>
      <c r="C49" s="106"/>
      <c r="F49" s="110"/>
      <c r="G49" s="109"/>
      <c r="H49" s="103"/>
      <c r="I49" s="103"/>
      <c r="J49" s="103"/>
      <c r="K49" s="318"/>
      <c r="L49" s="318"/>
    </row>
    <row r="50" spans="1:12" s="93" customFormat="1" ht="87.75" customHeight="1" x14ac:dyDescent="0.25">
      <c r="A50" s="103"/>
      <c r="B50" s="104"/>
      <c r="C50" s="106"/>
      <c r="F50" s="110"/>
      <c r="G50" s="109"/>
      <c r="H50" s="103"/>
      <c r="I50" s="103"/>
      <c r="J50" s="103"/>
      <c r="K50" s="318"/>
      <c r="L50" s="318"/>
    </row>
    <row r="51" spans="1:12" s="93" customFormat="1" ht="87.75" customHeight="1" x14ac:dyDescent="0.25">
      <c r="A51" s="103"/>
      <c r="B51" s="104"/>
      <c r="C51" s="106"/>
      <c r="F51" s="110"/>
      <c r="G51" s="109"/>
      <c r="H51" s="103"/>
      <c r="I51" s="103"/>
      <c r="J51" s="103"/>
      <c r="K51" s="318"/>
      <c r="L51" s="318"/>
    </row>
    <row r="52" spans="1:12" s="93" customFormat="1" ht="87.75" customHeight="1" x14ac:dyDescent="0.25">
      <c r="A52" s="103"/>
      <c r="B52" s="104"/>
      <c r="C52" s="106"/>
      <c r="F52" s="110"/>
      <c r="G52" s="109"/>
      <c r="H52" s="103"/>
      <c r="I52" s="103"/>
      <c r="J52" s="103"/>
      <c r="K52" s="318"/>
      <c r="L52" s="318"/>
    </row>
    <row r="53" spans="1:12" s="93" customFormat="1" ht="87.75" customHeight="1" x14ac:dyDescent="0.25">
      <c r="A53" s="103"/>
      <c r="B53" s="104"/>
      <c r="C53" s="106"/>
      <c r="F53" s="110"/>
      <c r="G53" s="109"/>
      <c r="H53" s="103"/>
      <c r="I53" s="103"/>
      <c r="J53" s="103"/>
      <c r="K53" s="318"/>
      <c r="L53" s="318"/>
    </row>
    <row r="54" spans="1:12" s="93" customFormat="1" ht="87.75" customHeight="1" x14ac:dyDescent="0.25">
      <c r="A54" s="103"/>
      <c r="B54" s="104"/>
      <c r="C54" s="106"/>
      <c r="F54" s="110"/>
      <c r="G54" s="109"/>
      <c r="H54" s="103"/>
      <c r="I54" s="103"/>
      <c r="J54" s="103"/>
      <c r="K54" s="318"/>
      <c r="L54" s="318"/>
    </row>
    <row r="55" spans="1:12" s="93" customFormat="1" ht="87.75" customHeight="1" x14ac:dyDescent="0.25">
      <c r="A55" s="103"/>
      <c r="B55" s="104"/>
      <c r="C55" s="106"/>
      <c r="E55" s="111"/>
      <c r="F55" s="110"/>
      <c r="G55" s="109"/>
      <c r="H55" s="103"/>
      <c r="I55" s="103"/>
      <c r="J55" s="103"/>
      <c r="K55" s="318"/>
      <c r="L55" s="318"/>
    </row>
    <row r="56" spans="1:12" s="93" customFormat="1" ht="87.75" customHeight="1" x14ac:dyDescent="0.25">
      <c r="A56" s="103"/>
      <c r="B56" s="104"/>
      <c r="C56" s="106"/>
      <c r="F56" s="110"/>
      <c r="G56" s="109"/>
      <c r="H56" s="103"/>
      <c r="I56" s="103"/>
      <c r="J56" s="103"/>
      <c r="K56" s="318"/>
      <c r="L56" s="318"/>
    </row>
    <row r="57" spans="1:12" s="93" customFormat="1" ht="87.75" customHeight="1" x14ac:dyDescent="0.25">
      <c r="A57" s="103"/>
      <c r="B57" s="104"/>
      <c r="C57" s="106"/>
      <c r="D57" s="106"/>
      <c r="F57" s="110"/>
      <c r="G57" s="109"/>
      <c r="H57" s="103"/>
      <c r="I57" s="103"/>
      <c r="J57" s="103"/>
      <c r="K57" s="318"/>
      <c r="L57" s="318"/>
    </row>
    <row r="58" spans="1:12" s="93" customFormat="1" ht="87.75" customHeight="1" x14ac:dyDescent="0.25">
      <c r="A58" s="103"/>
      <c r="B58" s="104"/>
      <c r="C58" s="106"/>
      <c r="F58" s="110"/>
      <c r="G58" s="109"/>
      <c r="H58" s="103"/>
      <c r="I58" s="103"/>
      <c r="J58" s="103"/>
      <c r="K58" s="318"/>
      <c r="L58" s="318"/>
    </row>
    <row r="59" spans="1:12" s="93" customFormat="1" ht="87.75" customHeight="1" x14ac:dyDescent="0.25">
      <c r="A59" s="103"/>
      <c r="B59" s="104"/>
      <c r="C59" s="106"/>
      <c r="F59" s="110"/>
      <c r="G59" s="109"/>
      <c r="H59" s="103"/>
      <c r="I59" s="103"/>
      <c r="J59" s="103"/>
      <c r="K59" s="318"/>
      <c r="L59" s="318"/>
    </row>
    <row r="60" spans="1:12" s="93" customFormat="1" ht="87.75" customHeight="1" x14ac:dyDescent="0.25">
      <c r="A60" s="103"/>
      <c r="B60" s="104"/>
      <c r="C60" s="106"/>
      <c r="F60" s="110"/>
      <c r="G60" s="109"/>
      <c r="H60" s="103"/>
      <c r="I60" s="103"/>
      <c r="J60" s="103"/>
      <c r="K60" s="318"/>
      <c r="L60" s="318"/>
    </row>
    <row r="61" spans="1:12" s="93" customFormat="1" ht="79.5" customHeight="1" x14ac:dyDescent="0.25">
      <c r="A61" s="103"/>
      <c r="B61" s="104"/>
      <c r="C61" s="106"/>
      <c r="F61" s="110"/>
      <c r="G61" s="109"/>
      <c r="K61" s="319"/>
      <c r="L61" s="319"/>
    </row>
    <row r="62" spans="1:12" s="26" customFormat="1" x14ac:dyDescent="0.25">
      <c r="K62" s="320"/>
      <c r="L62" s="320"/>
    </row>
    <row r="63" spans="1:12" s="26" customFormat="1" x14ac:dyDescent="0.25">
      <c r="K63" s="320"/>
      <c r="L63" s="320"/>
    </row>
    <row r="64" spans="1:12" s="26" customFormat="1" x14ac:dyDescent="0.25">
      <c r="K64" s="320"/>
      <c r="L64" s="320"/>
    </row>
  </sheetData>
  <mergeCells count="2">
    <mergeCell ref="B1:I1"/>
    <mergeCell ref="A3:L3"/>
  </mergeCells>
  <pageMargins left="0.25" right="0.25" top="0.75" bottom="0.75" header="0.3" footer="0.3"/>
  <pageSetup paperSize="8" scale="1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workbookViewId="0">
      <selection activeCell="G2" sqref="G1:G1048576"/>
    </sheetView>
  </sheetViews>
  <sheetFormatPr defaultRowHeight="15" x14ac:dyDescent="0.25"/>
  <cols>
    <col min="1" max="1" width="37.140625" style="84" customWidth="1"/>
    <col min="2" max="2" width="11.28515625" style="84" customWidth="1"/>
    <col min="3" max="5" width="10.7109375" style="81" customWidth="1"/>
    <col min="6" max="6" width="12" style="81" customWidth="1"/>
    <col min="7" max="8" width="12.140625" style="81" customWidth="1"/>
    <col min="9" max="9" width="11.42578125" style="81" customWidth="1"/>
    <col min="10" max="11" width="11.85546875" style="81" customWidth="1"/>
    <col min="12" max="12" width="12.140625" style="81" customWidth="1"/>
    <col min="13" max="13" width="11.85546875" style="81" customWidth="1"/>
    <col min="14" max="21" width="9.140625" style="81"/>
  </cols>
  <sheetData>
    <row r="1" spans="1:21" s="80" customFormat="1" ht="15.75" customHeight="1" thickBot="1" x14ac:dyDescent="0.3">
      <c r="A1" s="575"/>
      <c r="B1" s="576" t="s">
        <v>232</v>
      </c>
      <c r="C1" s="576"/>
      <c r="D1" s="576"/>
      <c r="E1" s="577" t="s">
        <v>16</v>
      </c>
      <c r="F1" s="578"/>
      <c r="G1" s="579"/>
      <c r="H1" s="577" t="s">
        <v>233</v>
      </c>
      <c r="I1" s="578"/>
      <c r="J1" s="579"/>
      <c r="K1" s="572" t="s">
        <v>15</v>
      </c>
      <c r="L1" s="573"/>
      <c r="M1" s="574"/>
      <c r="N1" s="78"/>
      <c r="O1" s="78"/>
      <c r="P1" s="78"/>
      <c r="Q1" s="78"/>
      <c r="R1" s="78"/>
      <c r="S1" s="78"/>
      <c r="T1" s="78"/>
      <c r="U1" s="79"/>
    </row>
    <row r="2" spans="1:21" ht="15.75" thickBot="1" x14ac:dyDescent="0.3">
      <c r="A2" s="575"/>
      <c r="B2" s="157" t="s">
        <v>251</v>
      </c>
      <c r="C2" s="159" t="s">
        <v>234</v>
      </c>
      <c r="D2" s="149" t="s">
        <v>235</v>
      </c>
      <c r="E2" s="158" t="s">
        <v>252</v>
      </c>
      <c r="F2" s="149" t="s">
        <v>234</v>
      </c>
      <c r="G2" s="149" t="s">
        <v>1248</v>
      </c>
      <c r="H2" s="149" t="s">
        <v>252</v>
      </c>
      <c r="I2" s="149" t="s">
        <v>234</v>
      </c>
      <c r="J2" s="149" t="s">
        <v>235</v>
      </c>
      <c r="K2" s="149" t="s">
        <v>252</v>
      </c>
      <c r="L2" s="149" t="s">
        <v>234</v>
      </c>
      <c r="M2" s="149" t="s">
        <v>235</v>
      </c>
    </row>
    <row r="3" spans="1:21" ht="18.75" customHeight="1" thickBot="1" x14ac:dyDescent="0.3">
      <c r="A3" s="82" t="s">
        <v>236</v>
      </c>
      <c r="B3" s="112">
        <f>ГФ!F13</f>
        <v>39</v>
      </c>
      <c r="C3" s="120">
        <f>ГФ!L13</f>
        <v>34</v>
      </c>
      <c r="D3" s="123">
        <f>ГФ!M13</f>
        <v>20.6</v>
      </c>
      <c r="E3" s="122">
        <f>ГФ!F16</f>
        <v>12</v>
      </c>
      <c r="F3" s="185">
        <f>ГФ!L16</f>
        <v>16.600000000000001</v>
      </c>
      <c r="G3" s="186">
        <f>ГФ!M16</f>
        <v>14.7</v>
      </c>
      <c r="H3" s="122"/>
      <c r="I3" s="120"/>
      <c r="J3" s="123"/>
      <c r="K3" s="113">
        <f>ГФ!F17</f>
        <v>51</v>
      </c>
      <c r="L3" s="124">
        <f t="shared" ref="L3:L11" si="0">C3+F3+I3</f>
        <v>50.6</v>
      </c>
      <c r="M3" s="482">
        <f t="shared" ref="M3:M11" si="1">D3+G3+J3</f>
        <v>35.299999999999997</v>
      </c>
      <c r="N3" s="241"/>
    </row>
    <row r="4" spans="1:21" ht="36" customHeight="1" thickBot="1" x14ac:dyDescent="0.3">
      <c r="A4" s="82" t="s">
        <v>296</v>
      </c>
      <c r="B4" s="115">
        <f>ИФФ!F27</f>
        <v>211</v>
      </c>
      <c r="C4" s="116">
        <f>ИФФ!L27</f>
        <v>191.1</v>
      </c>
      <c r="D4" s="117">
        <f>ИФФ!M27</f>
        <v>134.69999999999999</v>
      </c>
      <c r="E4" s="118">
        <f>ИФФ!F33</f>
        <v>48</v>
      </c>
      <c r="F4" s="187">
        <f>ИФФ!L33</f>
        <v>46.8</v>
      </c>
      <c r="G4" s="188">
        <f>ИФФ!M33</f>
        <v>39.6</v>
      </c>
      <c r="H4" s="118">
        <f>ИФФ!F48</f>
        <v>116</v>
      </c>
      <c r="I4" s="116">
        <f>ИФФ!L48</f>
        <v>181.4</v>
      </c>
      <c r="J4" s="117">
        <f>ИФФ!M48</f>
        <v>152.39999999999998</v>
      </c>
      <c r="K4" s="114">
        <f>ИФФ!F49</f>
        <v>375</v>
      </c>
      <c r="L4" s="124">
        <f t="shared" si="0"/>
        <v>419.29999999999995</v>
      </c>
      <c r="M4" s="482">
        <f t="shared" si="1"/>
        <v>326.69999999999993</v>
      </c>
      <c r="N4" s="241"/>
    </row>
    <row r="5" spans="1:21" ht="43.5" thickBot="1" x14ac:dyDescent="0.3">
      <c r="A5" s="82" t="s">
        <v>240</v>
      </c>
      <c r="B5" s="119">
        <f>ППФ!F23</f>
        <v>104</v>
      </c>
      <c r="C5" s="116">
        <f>ППФ!L23</f>
        <v>128.30000000000001</v>
      </c>
      <c r="D5" s="117">
        <f>ППФ!M23</f>
        <v>96.299999999999983</v>
      </c>
      <c r="E5" s="118">
        <f>ППФ!F30</f>
        <v>60</v>
      </c>
      <c r="F5" s="187">
        <f>ППФ!L30</f>
        <v>56.3</v>
      </c>
      <c r="G5" s="188">
        <f>ППФ!M30</f>
        <v>44.6</v>
      </c>
      <c r="H5" s="118">
        <f>ППФ!F35</f>
        <v>44</v>
      </c>
      <c r="I5" s="116">
        <f>ППФ!L35</f>
        <v>49</v>
      </c>
      <c r="J5" s="117">
        <f>ППФ!M35</f>
        <v>42.4</v>
      </c>
      <c r="K5" s="114">
        <f>ППФ!F36</f>
        <v>208</v>
      </c>
      <c r="L5" s="124">
        <f t="shared" si="0"/>
        <v>233.60000000000002</v>
      </c>
      <c r="M5" s="482">
        <f t="shared" si="1"/>
        <v>183.29999999999998</v>
      </c>
      <c r="N5" s="241"/>
    </row>
    <row r="6" spans="1:21" ht="22.5" customHeight="1" thickBot="1" x14ac:dyDescent="0.3">
      <c r="A6" s="82" t="s">
        <v>241</v>
      </c>
      <c r="B6" s="115">
        <f>СФ!F20</f>
        <v>31</v>
      </c>
      <c r="C6" s="120">
        <f>СФ!L20</f>
        <v>32.6</v>
      </c>
      <c r="D6" s="121">
        <f>СФ!M20</f>
        <v>64.600000000000009</v>
      </c>
      <c r="E6" s="122">
        <f>СФ!F28</f>
        <v>72</v>
      </c>
      <c r="F6" s="185">
        <f>СФ!L28</f>
        <v>76.100000000000009</v>
      </c>
      <c r="G6" s="186">
        <f>СФ!M28</f>
        <v>62.8</v>
      </c>
      <c r="H6" s="122">
        <f>СФ!F35</f>
        <v>38</v>
      </c>
      <c r="I6" s="120">
        <f>СФ!L35</f>
        <v>54.8</v>
      </c>
      <c r="J6" s="123">
        <f>СФ!M35</f>
        <v>45.4</v>
      </c>
      <c r="K6" s="113">
        <f>СФ!F36</f>
        <v>141</v>
      </c>
      <c r="L6" s="124">
        <f t="shared" si="0"/>
        <v>163.5</v>
      </c>
      <c r="M6" s="482">
        <f t="shared" si="1"/>
        <v>172.8</v>
      </c>
      <c r="N6" s="241"/>
    </row>
    <row r="7" spans="1:21" ht="43.5" thickBot="1" x14ac:dyDescent="0.3">
      <c r="A7" s="82" t="s">
        <v>239</v>
      </c>
      <c r="B7" s="115">
        <f>ФЕНМиТ!F29</f>
        <v>163</v>
      </c>
      <c r="C7" s="116">
        <f>ФЕНМиТ!L29</f>
        <v>215.29999999999998</v>
      </c>
      <c r="D7" s="117">
        <f>ФЕНМиТ!M29</f>
        <v>143</v>
      </c>
      <c r="E7" s="118">
        <f>ФЕНМиТ!F34</f>
        <v>36</v>
      </c>
      <c r="F7" s="187">
        <f>ФЕНМиТ!L34</f>
        <v>38.1</v>
      </c>
      <c r="G7" s="188">
        <f>ФЕНМиТ!M34</f>
        <v>23.8</v>
      </c>
      <c r="H7" s="118">
        <f>ФЕНМиТ!F41</f>
        <v>34</v>
      </c>
      <c r="I7" s="116">
        <f>ФЕНМиТ!L41</f>
        <v>58</v>
      </c>
      <c r="J7" s="117">
        <f>ФЕНМиТ!M41</f>
        <v>45.9</v>
      </c>
      <c r="K7" s="114">
        <f>ФЕНМиТ!F42</f>
        <v>233</v>
      </c>
      <c r="L7" s="124">
        <f t="shared" si="0"/>
        <v>311.39999999999998</v>
      </c>
      <c r="M7" s="482">
        <f t="shared" si="1"/>
        <v>212.70000000000002</v>
      </c>
      <c r="N7" s="241"/>
    </row>
    <row r="8" spans="1:21" ht="29.25" thickBot="1" x14ac:dyDescent="0.3">
      <c r="A8" s="82" t="s">
        <v>242</v>
      </c>
      <c r="B8" s="115">
        <f>ФКиИ!F14</f>
        <v>50</v>
      </c>
      <c r="C8" s="116">
        <f>ФКиИ!L14</f>
        <v>44.2</v>
      </c>
      <c r="D8" s="117">
        <f>ФКиИ!M14</f>
        <v>32.6</v>
      </c>
      <c r="E8" s="118">
        <f>ФКиИ!F17</f>
        <v>12</v>
      </c>
      <c r="F8" s="187">
        <f>ФКиИ!L17</f>
        <v>13.3</v>
      </c>
      <c r="G8" s="188">
        <f>ФКиИ!M17</f>
        <v>10.9</v>
      </c>
      <c r="H8" s="118">
        <f>ФКиИ!F20</f>
        <v>12</v>
      </c>
      <c r="I8" s="116">
        <f>ФКиИ!L20</f>
        <v>14</v>
      </c>
      <c r="J8" s="117">
        <f>ФКиИ!M20</f>
        <v>12.2</v>
      </c>
      <c r="K8" s="114">
        <f>ФКиИ!F21</f>
        <v>74</v>
      </c>
      <c r="L8" s="124">
        <f t="shared" si="0"/>
        <v>71.5</v>
      </c>
      <c r="M8" s="482">
        <f t="shared" si="1"/>
        <v>55.7</v>
      </c>
      <c r="N8" s="241"/>
    </row>
    <row r="9" spans="1:21" ht="29.25" thickBot="1" x14ac:dyDescent="0.3">
      <c r="A9" s="82" t="s">
        <v>238</v>
      </c>
      <c r="B9" s="115">
        <f>ФСиЭ!F25</f>
        <v>127</v>
      </c>
      <c r="C9" s="116">
        <f>ФСиЭ!L25</f>
        <v>172.89999999999998</v>
      </c>
      <c r="D9" s="117">
        <f>ФСиЭ!M25</f>
        <v>118.7</v>
      </c>
      <c r="E9" s="118">
        <f>ФСиЭ!F29</f>
        <v>24</v>
      </c>
      <c r="F9" s="187">
        <f>ФСиЭ!L29</f>
        <v>14.1</v>
      </c>
      <c r="G9" s="188">
        <f>ФСиЭ!M29</f>
        <v>10.5</v>
      </c>
      <c r="H9" s="118">
        <f>ФСиЭ!F36</f>
        <v>35</v>
      </c>
      <c r="I9" s="116">
        <f>ФСиЭ!L36</f>
        <v>24.400000000000002</v>
      </c>
      <c r="J9" s="117">
        <f>ФСиЭ!M36</f>
        <v>18.599999999999998</v>
      </c>
      <c r="K9" s="114">
        <f>ФСиЭ!F37</f>
        <v>186</v>
      </c>
      <c r="L9" s="124">
        <f t="shared" si="0"/>
        <v>211.39999999999998</v>
      </c>
      <c r="M9" s="482">
        <f t="shared" si="1"/>
        <v>147.79999999999998</v>
      </c>
      <c r="N9" s="241"/>
    </row>
    <row r="10" spans="1:21" ht="29.25" thickBot="1" x14ac:dyDescent="0.3">
      <c r="A10" s="82" t="s">
        <v>243</v>
      </c>
      <c r="B10" s="233">
        <f>ФФКиС!F11</f>
        <v>33</v>
      </c>
      <c r="C10" s="185">
        <f>ФФКиС!L11</f>
        <v>7.7</v>
      </c>
      <c r="D10" s="186">
        <f>ФФКиС!M11</f>
        <v>5.5</v>
      </c>
      <c r="E10" s="234">
        <f>ФФКиС!F14</f>
        <v>12</v>
      </c>
      <c r="F10" s="185">
        <f>ФФКиС!L14</f>
        <v>0</v>
      </c>
      <c r="G10" s="186">
        <f>ФФКиС!M14</f>
        <v>0</v>
      </c>
      <c r="H10" s="234">
        <f>ФФКиС!F19</f>
        <v>7</v>
      </c>
      <c r="I10" s="185">
        <f>ФФКиС!L19</f>
        <v>22.5</v>
      </c>
      <c r="J10" s="186">
        <f>ФФКиС!M19</f>
        <v>17.299999999999997</v>
      </c>
      <c r="K10" s="235">
        <f>ФФКиС!F20</f>
        <v>52</v>
      </c>
      <c r="L10" s="236">
        <f t="shared" si="0"/>
        <v>30.2</v>
      </c>
      <c r="M10" s="482">
        <f t="shared" si="1"/>
        <v>22.799999999999997</v>
      </c>
      <c r="N10" s="288"/>
    </row>
    <row r="11" spans="1:21" ht="29.25" thickBot="1" x14ac:dyDescent="0.3">
      <c r="A11" s="82" t="s">
        <v>244</v>
      </c>
      <c r="B11" s="115">
        <f>ФЭиУ!F19</f>
        <v>91</v>
      </c>
      <c r="C11" s="116">
        <f>ФЭиУ!L19</f>
        <v>120.00000000000001</v>
      </c>
      <c r="D11" s="117">
        <f>ФЭиУ!M19</f>
        <v>85.399999999999991</v>
      </c>
      <c r="E11" s="118">
        <f>ФЭиУ!F24</f>
        <v>36</v>
      </c>
      <c r="F11" s="187">
        <f>ФЭиУ!L24</f>
        <v>15.1</v>
      </c>
      <c r="G11" s="188">
        <f>ФЭиУ!M24</f>
        <v>12</v>
      </c>
      <c r="H11" s="118">
        <f>ФЭиУ!F31</f>
        <v>24</v>
      </c>
      <c r="I11" s="116">
        <f>ФЭиУ!L31</f>
        <v>34.4</v>
      </c>
      <c r="J11" s="117">
        <f>ФЭиУ!M31</f>
        <v>28.3</v>
      </c>
      <c r="K11" s="114">
        <f>ФЭиУ!F32</f>
        <v>151</v>
      </c>
      <c r="L11" s="124">
        <f t="shared" si="0"/>
        <v>169.50000000000003</v>
      </c>
      <c r="M11" s="482">
        <f t="shared" si="1"/>
        <v>125.69999999999999</v>
      </c>
      <c r="N11" s="241"/>
    </row>
    <row r="12" spans="1:21" ht="29.25" thickBot="1" x14ac:dyDescent="0.3">
      <c r="A12" s="82" t="s">
        <v>237</v>
      </c>
      <c r="B12" s="115">
        <f>ЭФ!F22</f>
        <v>119</v>
      </c>
      <c r="C12" s="116">
        <f>ЭФ!L22</f>
        <v>92.899999999999991</v>
      </c>
      <c r="D12" s="117">
        <f>ЭФ!M22</f>
        <v>66.2</v>
      </c>
      <c r="E12" s="118">
        <f>ЭФ!F27</f>
        <v>36</v>
      </c>
      <c r="F12" s="187">
        <f>ЭФ!L27</f>
        <v>14.5</v>
      </c>
      <c r="G12" s="188">
        <f>ЭФ!M34</f>
        <v>16.899999999999999</v>
      </c>
      <c r="H12" s="118">
        <f>ЭФ!F34</f>
        <v>19</v>
      </c>
      <c r="I12" s="116">
        <f>ЭФ!L34</f>
        <v>23</v>
      </c>
      <c r="J12" s="117">
        <f>ЭФ!M27</f>
        <v>24</v>
      </c>
      <c r="K12" s="114">
        <f>ЭФ!F35</f>
        <v>174</v>
      </c>
      <c r="L12" s="124">
        <f t="shared" ref="L12:L15" si="2">C12+F12+I12</f>
        <v>130.39999999999998</v>
      </c>
      <c r="M12" s="482">
        <f t="shared" ref="M12:M15" si="3">D12+G12+J12</f>
        <v>107.1</v>
      </c>
      <c r="N12" s="241"/>
    </row>
    <row r="13" spans="1:21" ht="20.25" customHeight="1" thickBot="1" x14ac:dyDescent="0.3">
      <c r="A13" s="82" t="s">
        <v>245</v>
      </c>
      <c r="B13" s="126">
        <f>ЮФ!F17</f>
        <v>78</v>
      </c>
      <c r="C13" s="127">
        <f>ЮФ!L17</f>
        <v>92.100000000000009</v>
      </c>
      <c r="D13" s="128">
        <f>ЮФ!M17</f>
        <v>66.5</v>
      </c>
      <c r="E13" s="129">
        <f>ЮФ!F23</f>
        <v>44</v>
      </c>
      <c r="F13" s="189">
        <f>ЮФ!L23</f>
        <v>44.5</v>
      </c>
      <c r="G13" s="190">
        <f>ЮФ!M23</f>
        <v>34.799999999999997</v>
      </c>
      <c r="H13" s="129">
        <f>ЮФ!F32</f>
        <v>76</v>
      </c>
      <c r="I13" s="127">
        <f>ЮФ!L32</f>
        <v>69.600000000000009</v>
      </c>
      <c r="J13" s="128">
        <f>ЮФ!M32</f>
        <v>57.199999999999996</v>
      </c>
      <c r="K13" s="130">
        <f>ЮФ!F33</f>
        <v>198</v>
      </c>
      <c r="L13" s="124">
        <f t="shared" si="2"/>
        <v>206.20000000000005</v>
      </c>
      <c r="M13" s="482">
        <f t="shared" si="3"/>
        <v>158.5</v>
      </c>
      <c r="N13" s="241"/>
    </row>
    <row r="14" spans="1:21" ht="20.25" customHeight="1" thickBot="1" x14ac:dyDescent="0.3">
      <c r="A14" s="239" t="s">
        <v>246</v>
      </c>
      <c r="B14" s="137">
        <f>'Общ. ун-т'!F29</f>
        <v>320</v>
      </c>
      <c r="C14" s="141">
        <f>'Общ. ун-т'!L29</f>
        <v>411.69999999999993</v>
      </c>
      <c r="D14" s="135">
        <f>'Общ. ун-т'!M29</f>
        <v>338.3</v>
      </c>
      <c r="E14" s="139"/>
      <c r="F14" s="191"/>
      <c r="G14" s="192"/>
      <c r="H14" s="139">
        <f>'Общ. ун-т'!F39</f>
        <v>145</v>
      </c>
      <c r="I14" s="141">
        <f>'Общ. ун-т'!L39</f>
        <v>102.4</v>
      </c>
      <c r="J14" s="135">
        <f>'Общ. ун-т'!M39</f>
        <v>80.600000000000009</v>
      </c>
      <c r="K14" s="139">
        <f>'Общ. ун-т'!F40</f>
        <v>465</v>
      </c>
      <c r="L14" s="124">
        <f t="shared" si="2"/>
        <v>514.09999999999991</v>
      </c>
      <c r="M14" s="482">
        <f t="shared" si="3"/>
        <v>418.90000000000003</v>
      </c>
      <c r="N14" s="241"/>
    </row>
    <row r="15" spans="1:21" ht="22.5" customHeight="1" thickBot="1" x14ac:dyDescent="0.3">
      <c r="A15" s="240" t="s">
        <v>256</v>
      </c>
      <c r="B15" s="138">
        <f>РЦИО!F13</f>
        <v>12</v>
      </c>
      <c r="C15" s="142">
        <f>РЦИО!L13</f>
        <v>27.4</v>
      </c>
      <c r="D15" s="136">
        <f>РЦИО!M13</f>
        <v>21.700000000000003</v>
      </c>
      <c r="E15" s="140">
        <f>РЦИО!F8</f>
        <v>10</v>
      </c>
      <c r="F15" s="193">
        <f>РЦИО!L8</f>
        <v>7</v>
      </c>
      <c r="G15" s="194">
        <f>РЦИО!M8</f>
        <v>5.5</v>
      </c>
      <c r="H15" s="140">
        <f>РЦИО!F16</f>
        <v>16</v>
      </c>
      <c r="I15" s="142">
        <f>РЦИО!L16</f>
        <v>16.399999999999999</v>
      </c>
      <c r="J15" s="136">
        <f>РЦИО!M16</f>
        <v>12.8</v>
      </c>
      <c r="K15" s="140">
        <f>РЦИО!F17</f>
        <v>38</v>
      </c>
      <c r="L15" s="124">
        <f t="shared" si="2"/>
        <v>50.8</v>
      </c>
      <c r="M15" s="482">
        <f t="shared" si="3"/>
        <v>40</v>
      </c>
      <c r="N15" s="241"/>
    </row>
    <row r="16" spans="1:21" ht="39.75" customHeight="1" thickBot="1" x14ac:dyDescent="0.3">
      <c r="A16" s="259" t="s">
        <v>308</v>
      </c>
      <c r="B16" s="131">
        <f>ГТК!F9</f>
        <v>16</v>
      </c>
      <c r="C16" s="132">
        <f>ГТК!L9</f>
        <v>21.4</v>
      </c>
      <c r="D16" s="133">
        <f>ГТК!M9</f>
        <v>13.7</v>
      </c>
      <c r="E16" s="134">
        <f>ГТК!F17</f>
        <v>0</v>
      </c>
      <c r="F16" s="195">
        <f>ГТК!L17</f>
        <v>0</v>
      </c>
      <c r="G16" s="196">
        <f>ГТК!M17</f>
        <v>0</v>
      </c>
      <c r="H16" s="134">
        <f>ГТК!F23</f>
        <v>0</v>
      </c>
      <c r="I16" s="132">
        <f>ГТК!L23</f>
        <v>0</v>
      </c>
      <c r="J16" s="133">
        <f>ГТК!M23</f>
        <v>0</v>
      </c>
      <c r="K16" s="124">
        <f>ГТК!F24</f>
        <v>16</v>
      </c>
      <c r="L16" s="124">
        <f>ГТК!L24</f>
        <v>21.4</v>
      </c>
      <c r="M16" s="482">
        <f>ГТК!M24</f>
        <v>13.7</v>
      </c>
      <c r="N16" s="241">
        <f>M3+M4+M5+M6+M7+M8+M9+M10+M11+M12+M13+M14+M15+M16</f>
        <v>2021</v>
      </c>
    </row>
    <row r="17" spans="1:14" ht="39.75" customHeight="1" thickBot="1" x14ac:dyDescent="0.3">
      <c r="A17" s="259" t="s">
        <v>646</v>
      </c>
      <c r="B17" s="131">
        <f>ВУЦ!F23</f>
        <v>7</v>
      </c>
      <c r="C17" s="132">
        <f>ВУЦ!L8</f>
        <v>7</v>
      </c>
      <c r="D17" s="133">
        <f>ВУЦ!M8</f>
        <v>5.2</v>
      </c>
      <c r="E17" s="134"/>
      <c r="F17" s="195"/>
      <c r="G17" s="196"/>
      <c r="H17" s="134"/>
      <c r="I17" s="132"/>
      <c r="J17" s="133"/>
      <c r="K17" s="124"/>
      <c r="L17" s="124">
        <f>ВУЦ!L23</f>
        <v>7</v>
      </c>
      <c r="M17" s="482">
        <f>ВУЦ!M23</f>
        <v>5.2</v>
      </c>
      <c r="N17" s="241"/>
    </row>
    <row r="18" spans="1:14" ht="23.25" customHeight="1" thickBot="1" x14ac:dyDescent="0.3">
      <c r="A18" s="82" t="s">
        <v>247</v>
      </c>
      <c r="B18" s="131"/>
      <c r="C18" s="132"/>
      <c r="D18" s="133"/>
      <c r="E18" s="134"/>
      <c r="F18" s="195"/>
      <c r="G18" s="196"/>
      <c r="H18" s="134"/>
      <c r="I18" s="132"/>
      <c r="J18" s="133"/>
      <c r="K18" s="124"/>
      <c r="L18" s="124">
        <f>'Вне ПЛАНА'!K30</f>
        <v>196.70000000000002</v>
      </c>
      <c r="M18" s="482">
        <f>'Вне ПЛАНА'!L30</f>
        <v>137.9</v>
      </c>
      <c r="N18" s="241"/>
    </row>
    <row r="19" spans="1:14" ht="21.75" thickBot="1" x14ac:dyDescent="0.35">
      <c r="A19" s="83" t="s">
        <v>15</v>
      </c>
      <c r="B19" s="181">
        <f>SUM(B3:B18)</f>
        <v>1401</v>
      </c>
      <c r="C19" s="183">
        <f t="shared" ref="C19:M19" si="4">SUM(C3:C18)</f>
        <v>1598.6</v>
      </c>
      <c r="D19" s="184">
        <f t="shared" si="4"/>
        <v>1213.0000000000002</v>
      </c>
      <c r="E19" s="183">
        <f t="shared" si="4"/>
        <v>402</v>
      </c>
      <c r="F19" s="182">
        <f t="shared" si="4"/>
        <v>342.40000000000003</v>
      </c>
      <c r="G19" s="184">
        <f t="shared" si="4"/>
        <v>276.10000000000002</v>
      </c>
      <c r="H19" s="182">
        <f t="shared" si="4"/>
        <v>566</v>
      </c>
      <c r="I19" s="183">
        <f t="shared" si="4"/>
        <v>649.89999999999986</v>
      </c>
      <c r="J19" s="184">
        <f t="shared" si="4"/>
        <v>537.09999999999991</v>
      </c>
      <c r="K19" s="125">
        <f t="shared" si="4"/>
        <v>2362</v>
      </c>
      <c r="L19" s="125">
        <f t="shared" si="4"/>
        <v>2787.6</v>
      </c>
      <c r="M19" s="180">
        <f t="shared" si="4"/>
        <v>2164.1</v>
      </c>
      <c r="N19" s="241"/>
    </row>
  </sheetData>
  <mergeCells count="5">
    <mergeCell ref="K1:M1"/>
    <mergeCell ref="A1:A2"/>
    <mergeCell ref="B1:D1"/>
    <mergeCell ref="E1:G1"/>
    <mergeCell ref="H1:J1"/>
  </mergeCells>
  <pageMargins left="0.25" right="0.25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pane xSplit="6" ySplit="5" topLeftCell="G30" activePane="bottomRight" state="frozen"/>
      <selection activeCell="K10" sqref="K10"/>
      <selection pane="topRight" activeCell="K10" sqref="K10"/>
      <selection pane="bottomLeft" activeCell="K10" sqref="K10"/>
      <selection pane="bottomRight" activeCell="K33" sqref="K33"/>
    </sheetView>
  </sheetViews>
  <sheetFormatPr defaultRowHeight="15" x14ac:dyDescent="0.25"/>
  <cols>
    <col min="1" max="1" width="5.42578125" style="392" customWidth="1"/>
    <col min="2" max="2" width="21.85546875" style="1" customWidth="1"/>
    <col min="3" max="3" width="30.42578125" style="25" customWidth="1"/>
    <col min="4" max="4" width="16.5703125" style="392" customWidth="1"/>
    <col min="5" max="5" width="8.7109375" style="392" customWidth="1"/>
    <col min="6" max="6" width="8.7109375" style="292" customWidth="1"/>
    <col min="7" max="7" width="15.28515625" style="485" customWidth="1"/>
    <col min="8" max="8" width="18" style="1" customWidth="1"/>
    <col min="9" max="9" width="17.5703125" style="1" customWidth="1"/>
    <col min="10" max="10" width="15.28515625" style="1" customWidth="1"/>
    <col min="11" max="11" width="14.7109375" style="1" customWidth="1"/>
    <col min="12" max="13" width="10.5703125" style="1" customWidth="1"/>
    <col min="14" max="16384" width="9.140625" style="1"/>
  </cols>
  <sheetData>
    <row r="1" spans="1:13" ht="25.5" x14ac:dyDescent="0.35">
      <c r="A1" s="495" t="s">
        <v>0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3" ht="26.25" x14ac:dyDescent="0.4">
      <c r="A2" s="374"/>
      <c r="B2" s="2"/>
      <c r="C2" s="2"/>
      <c r="D2" s="374"/>
      <c r="E2" s="374"/>
      <c r="F2" s="289"/>
      <c r="G2" s="484"/>
      <c r="H2" s="2"/>
      <c r="I2" s="2"/>
      <c r="J2" s="2"/>
      <c r="K2" s="2"/>
    </row>
    <row r="3" spans="1:13" ht="23.25" customHeight="1" x14ac:dyDescent="0.4">
      <c r="A3" s="374"/>
      <c r="B3" s="2"/>
      <c r="C3" s="3" t="s">
        <v>324</v>
      </c>
      <c r="D3" s="374"/>
      <c r="E3" s="374"/>
      <c r="F3" s="289"/>
      <c r="G3" s="484"/>
      <c r="H3" s="2"/>
      <c r="I3" s="2"/>
      <c r="J3" s="2"/>
      <c r="K3" s="2"/>
    </row>
    <row r="4" spans="1:13" ht="20.25" customHeight="1" thickBot="1" x14ac:dyDescent="0.3">
      <c r="A4" s="4"/>
      <c r="C4" s="5"/>
      <c r="D4" s="5"/>
      <c r="E4" s="5"/>
      <c r="F4" s="325"/>
    </row>
    <row r="5" spans="1:13" ht="82.5" customHeight="1" thickBot="1" x14ac:dyDescent="0.3">
      <c r="A5" s="423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296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3" s="397" customFormat="1" ht="82.5" customHeight="1" thickBot="1" x14ac:dyDescent="0.3">
      <c r="A6" s="16">
        <v>1</v>
      </c>
      <c r="B6" s="388" t="s">
        <v>288</v>
      </c>
      <c r="C6" s="388" t="s">
        <v>359</v>
      </c>
      <c r="D6" s="61" t="s">
        <v>329</v>
      </c>
      <c r="E6" s="61" t="s">
        <v>189</v>
      </c>
      <c r="F6" s="30">
        <v>12</v>
      </c>
      <c r="G6" s="242"/>
      <c r="H6" s="395"/>
      <c r="I6" s="12"/>
      <c r="J6" s="12"/>
      <c r="K6" s="12"/>
      <c r="L6" s="11"/>
      <c r="M6" s="11"/>
    </row>
    <row r="7" spans="1:13" s="397" customFormat="1" ht="74.25" customHeight="1" thickBot="1" x14ac:dyDescent="0.3">
      <c r="A7" s="16">
        <v>2</v>
      </c>
      <c r="B7" s="388" t="s">
        <v>362</v>
      </c>
      <c r="C7" s="388" t="s">
        <v>703</v>
      </c>
      <c r="D7" s="61" t="s">
        <v>228</v>
      </c>
      <c r="E7" s="61" t="s">
        <v>192</v>
      </c>
      <c r="F7" s="30">
        <v>6</v>
      </c>
      <c r="G7" s="161">
        <v>44329</v>
      </c>
      <c r="H7" s="395"/>
      <c r="I7" s="12" t="s">
        <v>810</v>
      </c>
      <c r="J7" s="12">
        <v>44342</v>
      </c>
      <c r="K7" s="12" t="s">
        <v>781</v>
      </c>
      <c r="L7" s="11">
        <v>16.2</v>
      </c>
      <c r="M7" s="11">
        <v>13.7</v>
      </c>
    </row>
    <row r="8" spans="1:13" s="397" customFormat="1" ht="82.5" customHeight="1" thickBot="1" x14ac:dyDescent="0.3">
      <c r="A8" s="29">
        <v>3</v>
      </c>
      <c r="B8" s="388" t="s">
        <v>959</v>
      </c>
      <c r="C8" s="388" t="s">
        <v>958</v>
      </c>
      <c r="D8" s="61" t="s">
        <v>329</v>
      </c>
      <c r="E8" s="61" t="s">
        <v>205</v>
      </c>
      <c r="F8" s="31">
        <v>6</v>
      </c>
      <c r="G8" s="12">
        <v>44487</v>
      </c>
      <c r="H8" s="395" t="s">
        <v>803</v>
      </c>
      <c r="I8" s="11" t="s">
        <v>1107</v>
      </c>
      <c r="J8" s="12">
        <v>44603</v>
      </c>
      <c r="K8" s="12" t="s">
        <v>755</v>
      </c>
      <c r="L8" s="11">
        <v>9</v>
      </c>
      <c r="M8" s="11">
        <v>5.9</v>
      </c>
    </row>
    <row r="9" spans="1:13" s="397" customFormat="1" ht="82.5" customHeight="1" thickBot="1" x14ac:dyDescent="0.3">
      <c r="A9" s="29">
        <v>4</v>
      </c>
      <c r="B9" s="388" t="s">
        <v>360</v>
      </c>
      <c r="C9" s="388" t="s">
        <v>745</v>
      </c>
      <c r="D9" s="61" t="s">
        <v>329</v>
      </c>
      <c r="E9" s="61" t="s">
        <v>210</v>
      </c>
      <c r="F9" s="30">
        <v>76</v>
      </c>
      <c r="G9" s="12">
        <v>44491</v>
      </c>
      <c r="H9" s="395" t="s">
        <v>927</v>
      </c>
      <c r="I9" s="11" t="s">
        <v>1025</v>
      </c>
      <c r="J9" s="12">
        <v>44530</v>
      </c>
      <c r="K9" s="11" t="s">
        <v>755</v>
      </c>
      <c r="L9" s="11">
        <v>7.1</v>
      </c>
      <c r="M9" s="11">
        <v>5.4</v>
      </c>
    </row>
    <row r="10" spans="1:13" s="397" customFormat="1" ht="82.5" customHeight="1" thickBot="1" x14ac:dyDescent="0.3">
      <c r="A10" s="29">
        <v>5</v>
      </c>
      <c r="B10" s="388" t="s">
        <v>344</v>
      </c>
      <c r="C10" s="388" t="s">
        <v>345</v>
      </c>
      <c r="D10" s="61" t="s">
        <v>329</v>
      </c>
      <c r="E10" s="61" t="s">
        <v>209</v>
      </c>
      <c r="F10" s="30">
        <v>7</v>
      </c>
      <c r="G10" s="12">
        <v>44308</v>
      </c>
      <c r="H10" s="11" t="s">
        <v>811</v>
      </c>
      <c r="I10" s="11" t="s">
        <v>812</v>
      </c>
      <c r="J10" s="12">
        <v>44342</v>
      </c>
      <c r="K10" s="11" t="s">
        <v>755</v>
      </c>
      <c r="L10" s="11">
        <v>10.6</v>
      </c>
      <c r="M10" s="11">
        <v>6.1</v>
      </c>
    </row>
    <row r="11" spans="1:13" s="397" customFormat="1" ht="82.5" customHeight="1" thickBot="1" x14ac:dyDescent="0.3">
      <c r="A11" s="29">
        <v>6</v>
      </c>
      <c r="B11" s="388" t="s">
        <v>895</v>
      </c>
      <c r="C11" s="388" t="s">
        <v>346</v>
      </c>
      <c r="D11" s="61" t="s">
        <v>329</v>
      </c>
      <c r="E11" s="61" t="s">
        <v>361</v>
      </c>
      <c r="F11" s="30">
        <v>8</v>
      </c>
      <c r="G11" s="12">
        <v>44342</v>
      </c>
      <c r="H11" s="395"/>
      <c r="I11" s="395" t="s">
        <v>894</v>
      </c>
      <c r="J11" s="396">
        <v>44432</v>
      </c>
      <c r="K11" s="395" t="s">
        <v>755</v>
      </c>
      <c r="L11" s="395">
        <v>8.5</v>
      </c>
      <c r="M11" s="395">
        <v>4.8</v>
      </c>
    </row>
    <row r="12" spans="1:13" s="397" customFormat="1" ht="82.5" customHeight="1" thickBot="1" x14ac:dyDescent="0.3">
      <c r="A12" s="29">
        <v>7</v>
      </c>
      <c r="B12" s="388" t="s">
        <v>363</v>
      </c>
      <c r="C12" s="388" t="s">
        <v>704</v>
      </c>
      <c r="D12" s="61" t="s">
        <v>326</v>
      </c>
      <c r="E12" s="61" t="s">
        <v>369</v>
      </c>
      <c r="F12" s="30">
        <v>7</v>
      </c>
      <c r="G12" s="12">
        <v>44291</v>
      </c>
      <c r="H12" s="395" t="s">
        <v>896</v>
      </c>
      <c r="I12" s="395" t="s">
        <v>1009</v>
      </c>
      <c r="J12" s="396">
        <v>44474</v>
      </c>
      <c r="K12" s="395" t="s">
        <v>755</v>
      </c>
      <c r="L12" s="395">
        <v>12.3</v>
      </c>
      <c r="M12" s="395">
        <v>9.3000000000000007</v>
      </c>
    </row>
    <row r="13" spans="1:13" s="397" customFormat="1" ht="82.5" customHeight="1" thickBot="1" x14ac:dyDescent="0.3">
      <c r="A13" s="29">
        <v>8</v>
      </c>
      <c r="B13" s="388" t="s">
        <v>364</v>
      </c>
      <c r="C13" s="388" t="s">
        <v>1007</v>
      </c>
      <c r="D13" s="61" t="s">
        <v>326</v>
      </c>
      <c r="E13" s="61" t="s">
        <v>211</v>
      </c>
      <c r="F13" s="30">
        <v>8</v>
      </c>
      <c r="G13" s="12">
        <v>44308</v>
      </c>
      <c r="H13" s="395" t="s">
        <v>803</v>
      </c>
      <c r="I13" s="395" t="s">
        <v>1008</v>
      </c>
      <c r="J13" s="396">
        <v>44511</v>
      </c>
      <c r="K13" s="395" t="s">
        <v>755</v>
      </c>
      <c r="L13" s="395">
        <v>9.6</v>
      </c>
      <c r="M13" s="395">
        <v>7.1</v>
      </c>
    </row>
    <row r="14" spans="1:13" s="397" customFormat="1" ht="82.5" customHeight="1" thickBot="1" x14ac:dyDescent="0.3">
      <c r="A14" s="29">
        <v>9</v>
      </c>
      <c r="B14" s="388" t="s">
        <v>347</v>
      </c>
      <c r="C14" s="388" t="s">
        <v>705</v>
      </c>
      <c r="D14" s="61" t="s">
        <v>329</v>
      </c>
      <c r="E14" s="61" t="s">
        <v>212</v>
      </c>
      <c r="F14" s="30">
        <v>6</v>
      </c>
      <c r="G14" s="12">
        <v>44530</v>
      </c>
      <c r="H14" s="395" t="s">
        <v>1255</v>
      </c>
      <c r="I14" s="395" t="s">
        <v>1256</v>
      </c>
      <c r="J14" s="396"/>
      <c r="K14" s="395"/>
      <c r="L14" s="395"/>
      <c r="M14" s="395"/>
    </row>
    <row r="15" spans="1:13" s="397" customFormat="1" ht="82.5" customHeight="1" thickBot="1" x14ac:dyDescent="0.3">
      <c r="A15" s="29">
        <v>10</v>
      </c>
      <c r="B15" s="388" t="s">
        <v>348</v>
      </c>
      <c r="C15" s="388" t="s">
        <v>349</v>
      </c>
      <c r="D15" s="61" t="s">
        <v>329</v>
      </c>
      <c r="E15" s="61" t="s">
        <v>214</v>
      </c>
      <c r="F15" s="30">
        <v>7</v>
      </c>
      <c r="G15" s="12">
        <v>44333</v>
      </c>
      <c r="H15" s="395" t="s">
        <v>1026</v>
      </c>
      <c r="I15" s="395" t="s">
        <v>1051</v>
      </c>
      <c r="J15" s="396">
        <v>44550</v>
      </c>
      <c r="K15" s="395" t="s">
        <v>755</v>
      </c>
      <c r="L15" s="395">
        <v>8.5</v>
      </c>
      <c r="M15" s="395">
        <v>6.9</v>
      </c>
    </row>
    <row r="16" spans="1:13" s="397" customFormat="1" ht="82.5" customHeight="1" thickBot="1" x14ac:dyDescent="0.3">
      <c r="A16" s="29">
        <v>11</v>
      </c>
      <c r="B16" s="388" t="s">
        <v>328</v>
      </c>
      <c r="C16" s="388" t="s">
        <v>350</v>
      </c>
      <c r="D16" s="61" t="s">
        <v>329</v>
      </c>
      <c r="E16" s="61" t="s">
        <v>216</v>
      </c>
      <c r="F16" s="30">
        <v>6</v>
      </c>
      <c r="G16" s="12">
        <v>44362</v>
      </c>
      <c r="H16" s="395" t="s">
        <v>1031</v>
      </c>
      <c r="I16" s="395" t="s">
        <v>1032</v>
      </c>
      <c r="J16" s="396" t="s">
        <v>1052</v>
      </c>
      <c r="K16" s="395"/>
      <c r="L16" s="395">
        <v>7.8</v>
      </c>
      <c r="M16" s="395">
        <v>6.3</v>
      </c>
    </row>
    <row r="17" spans="1:13" s="397" customFormat="1" ht="82.5" customHeight="1" thickBot="1" x14ac:dyDescent="0.3">
      <c r="A17" s="29">
        <v>12</v>
      </c>
      <c r="B17" s="388" t="s">
        <v>351</v>
      </c>
      <c r="C17" s="388" t="s">
        <v>706</v>
      </c>
      <c r="D17" s="61" t="s">
        <v>329</v>
      </c>
      <c r="E17" s="61" t="s">
        <v>218</v>
      </c>
      <c r="F17" s="30">
        <v>6</v>
      </c>
      <c r="G17" s="12">
        <v>44440</v>
      </c>
      <c r="H17" s="395" t="s">
        <v>1065</v>
      </c>
      <c r="I17" s="395"/>
      <c r="J17" s="396">
        <v>44677</v>
      </c>
      <c r="K17" s="395" t="s">
        <v>1254</v>
      </c>
      <c r="L17" s="395">
        <v>22.3</v>
      </c>
      <c r="M17" s="395">
        <v>11</v>
      </c>
    </row>
    <row r="18" spans="1:13" s="397" customFormat="1" ht="82.5" customHeight="1" thickBot="1" x14ac:dyDescent="0.3">
      <c r="A18" s="29">
        <v>13</v>
      </c>
      <c r="B18" s="388" t="s">
        <v>352</v>
      </c>
      <c r="C18" s="388" t="s">
        <v>353</v>
      </c>
      <c r="D18" s="61" t="s">
        <v>329</v>
      </c>
      <c r="E18" s="61" t="s">
        <v>220</v>
      </c>
      <c r="F18" s="30">
        <v>6</v>
      </c>
      <c r="G18" s="12">
        <v>44488</v>
      </c>
      <c r="H18" s="395" t="s">
        <v>1116</v>
      </c>
      <c r="I18" s="395" t="s">
        <v>1137</v>
      </c>
      <c r="J18" s="396">
        <v>44606</v>
      </c>
      <c r="K18" s="395" t="s">
        <v>755</v>
      </c>
      <c r="L18" s="395">
        <v>7.3</v>
      </c>
      <c r="M18" s="395">
        <v>4.9000000000000004</v>
      </c>
    </row>
    <row r="19" spans="1:13" s="397" customFormat="1" ht="82.5" customHeight="1" thickBot="1" x14ac:dyDescent="0.3">
      <c r="A19" s="29">
        <v>14</v>
      </c>
      <c r="B19" s="388" t="s">
        <v>746</v>
      </c>
      <c r="C19" s="388" t="s">
        <v>747</v>
      </c>
      <c r="D19" s="61" t="s">
        <v>372</v>
      </c>
      <c r="E19" s="61" t="s">
        <v>748</v>
      </c>
      <c r="F19" s="30">
        <v>6</v>
      </c>
      <c r="G19" s="12"/>
      <c r="H19" s="395"/>
      <c r="I19" s="395"/>
      <c r="J19" s="396"/>
      <c r="K19" s="395"/>
      <c r="L19" s="395"/>
      <c r="M19" s="395"/>
    </row>
    <row r="20" spans="1:13" s="397" customFormat="1" ht="82.5" customHeight="1" thickBot="1" x14ac:dyDescent="0.3">
      <c r="A20" s="29">
        <v>15</v>
      </c>
      <c r="B20" s="388" t="s">
        <v>928</v>
      </c>
      <c r="C20" s="388" t="s">
        <v>929</v>
      </c>
      <c r="D20" s="61" t="s">
        <v>329</v>
      </c>
      <c r="E20" s="61" t="s">
        <v>219</v>
      </c>
      <c r="F20" s="30">
        <v>6</v>
      </c>
      <c r="G20" s="12">
        <v>44462</v>
      </c>
      <c r="H20" s="395"/>
      <c r="I20" s="395" t="s">
        <v>974</v>
      </c>
      <c r="J20" s="396">
        <v>44526</v>
      </c>
      <c r="K20" s="396" t="s">
        <v>755</v>
      </c>
      <c r="L20" s="395">
        <v>22.3</v>
      </c>
      <c r="M20" s="395">
        <v>17</v>
      </c>
    </row>
    <row r="21" spans="1:13" s="397" customFormat="1" ht="82.5" customHeight="1" thickBot="1" x14ac:dyDescent="0.3">
      <c r="A21" s="29">
        <v>16</v>
      </c>
      <c r="B21" s="390" t="s">
        <v>370</v>
      </c>
      <c r="C21" s="390" t="s">
        <v>371</v>
      </c>
      <c r="D21" s="61" t="s">
        <v>372</v>
      </c>
      <c r="E21" s="61" t="s">
        <v>222</v>
      </c>
      <c r="F21" s="30">
        <v>6</v>
      </c>
      <c r="G21" s="12">
        <v>44510</v>
      </c>
      <c r="H21" s="395" t="s">
        <v>1140</v>
      </c>
      <c r="I21" s="395" t="s">
        <v>1166</v>
      </c>
      <c r="J21" s="396">
        <v>44624</v>
      </c>
      <c r="K21" s="395" t="s">
        <v>755</v>
      </c>
      <c r="L21" s="395">
        <v>7.4</v>
      </c>
      <c r="M21" s="395">
        <v>5.6</v>
      </c>
    </row>
    <row r="22" spans="1:13" s="397" customFormat="1" ht="82.5" customHeight="1" thickBot="1" x14ac:dyDescent="0.3">
      <c r="A22" s="29">
        <v>17</v>
      </c>
      <c r="B22" s="388" t="s">
        <v>365</v>
      </c>
      <c r="C22" s="388" t="s">
        <v>366</v>
      </c>
      <c r="D22" s="61" t="s">
        <v>367</v>
      </c>
      <c r="E22" s="61" t="s">
        <v>223</v>
      </c>
      <c r="F22" s="30">
        <v>6</v>
      </c>
      <c r="G22" s="12">
        <v>44517</v>
      </c>
      <c r="H22" s="395" t="s">
        <v>1161</v>
      </c>
      <c r="I22" s="395" t="s">
        <v>1218</v>
      </c>
      <c r="J22" s="396">
        <v>44648</v>
      </c>
      <c r="K22" s="396" t="s">
        <v>755</v>
      </c>
      <c r="L22" s="395">
        <v>7.1</v>
      </c>
      <c r="M22" s="395">
        <v>5</v>
      </c>
    </row>
    <row r="23" spans="1:13" s="397" customFormat="1" ht="82.5" customHeight="1" thickBot="1" x14ac:dyDescent="0.3">
      <c r="A23" s="29">
        <v>18</v>
      </c>
      <c r="B23" s="388" t="s">
        <v>792</v>
      </c>
      <c r="C23" s="388" t="s">
        <v>354</v>
      </c>
      <c r="D23" s="61" t="s">
        <v>329</v>
      </c>
      <c r="E23" s="61" t="s">
        <v>224</v>
      </c>
      <c r="F23" s="30">
        <v>7</v>
      </c>
      <c r="G23" s="12">
        <v>44302</v>
      </c>
      <c r="H23" s="11" t="s">
        <v>793</v>
      </c>
      <c r="I23" s="11" t="s">
        <v>798</v>
      </c>
      <c r="J23" s="438">
        <v>44329</v>
      </c>
      <c r="K23" s="11" t="s">
        <v>755</v>
      </c>
      <c r="L23" s="11">
        <v>10</v>
      </c>
      <c r="M23" s="11">
        <v>7.2</v>
      </c>
    </row>
    <row r="24" spans="1:13" s="397" customFormat="1" ht="82.5" customHeight="1" thickBot="1" x14ac:dyDescent="0.3">
      <c r="A24" s="29">
        <v>19</v>
      </c>
      <c r="B24" s="388" t="s">
        <v>355</v>
      </c>
      <c r="C24" s="388" t="s">
        <v>356</v>
      </c>
      <c r="D24" s="61" t="s">
        <v>329</v>
      </c>
      <c r="E24" s="61" t="s">
        <v>257</v>
      </c>
      <c r="F24" s="30">
        <v>7</v>
      </c>
      <c r="G24" s="12">
        <v>44519</v>
      </c>
      <c r="H24" s="395" t="s">
        <v>1178</v>
      </c>
      <c r="I24" s="395" t="s">
        <v>1229</v>
      </c>
      <c r="J24" s="396">
        <v>44665</v>
      </c>
      <c r="K24" s="395" t="s">
        <v>755</v>
      </c>
      <c r="L24" s="395">
        <v>9.1</v>
      </c>
      <c r="M24" s="395">
        <v>7.6</v>
      </c>
    </row>
    <row r="25" spans="1:13" s="397" customFormat="1" ht="82.5" customHeight="1" thickBot="1" x14ac:dyDescent="0.3">
      <c r="A25" s="29">
        <v>20</v>
      </c>
      <c r="B25" s="388" t="s">
        <v>368</v>
      </c>
      <c r="C25" s="388" t="s">
        <v>1160</v>
      </c>
      <c r="D25" s="61" t="s">
        <v>326</v>
      </c>
      <c r="E25" s="61" t="s">
        <v>306</v>
      </c>
      <c r="F25" s="30">
        <v>6</v>
      </c>
      <c r="G25" s="12">
        <v>44599</v>
      </c>
      <c r="H25" s="395"/>
      <c r="I25" s="395" t="s">
        <v>1193</v>
      </c>
      <c r="J25" s="396">
        <v>44643</v>
      </c>
      <c r="K25" s="395" t="s">
        <v>755</v>
      </c>
      <c r="L25" s="395">
        <v>16</v>
      </c>
      <c r="M25" s="395">
        <v>10.9</v>
      </c>
    </row>
    <row r="26" spans="1:13" s="397" customFormat="1" ht="82.5" customHeight="1" thickBot="1" x14ac:dyDescent="0.3">
      <c r="A26" s="29">
        <v>21</v>
      </c>
      <c r="B26" s="388" t="s">
        <v>357</v>
      </c>
      <c r="C26" s="388" t="s">
        <v>358</v>
      </c>
      <c r="D26" s="61" t="s">
        <v>329</v>
      </c>
      <c r="E26" s="61" t="s">
        <v>311</v>
      </c>
      <c r="F26" s="30">
        <v>6</v>
      </c>
      <c r="G26" s="12"/>
      <c r="H26" s="395"/>
      <c r="I26" s="395"/>
      <c r="J26" s="396"/>
      <c r="K26" s="395"/>
      <c r="L26" s="395"/>
      <c r="M26" s="395"/>
    </row>
    <row r="27" spans="1:13" ht="24" customHeight="1" x14ac:dyDescent="0.25">
      <c r="A27" s="505" t="s">
        <v>15</v>
      </c>
      <c r="B27" s="506"/>
      <c r="C27" s="506"/>
      <c r="D27" s="507"/>
      <c r="E27" s="35"/>
      <c r="F27" s="52">
        <f>SUM(F6:F26)</f>
        <v>211</v>
      </c>
      <c r="G27" s="439"/>
      <c r="H27" s="35"/>
      <c r="I27" s="35"/>
      <c r="J27" s="35"/>
      <c r="K27" s="35"/>
      <c r="L27" s="35">
        <f>SUM(L6:L26)</f>
        <v>191.1</v>
      </c>
      <c r="M27" s="35">
        <f>SUM(M6:M26)</f>
        <v>134.69999999999999</v>
      </c>
    </row>
    <row r="28" spans="1:13" ht="31.5" customHeight="1" thickBot="1" x14ac:dyDescent="0.3">
      <c r="A28" s="508" t="s">
        <v>16</v>
      </c>
      <c r="B28" s="509"/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10"/>
    </row>
    <row r="29" spans="1:13" ht="82.5" customHeight="1" thickBot="1" x14ac:dyDescent="0.3">
      <c r="A29" s="16">
        <v>22</v>
      </c>
      <c r="B29" s="390" t="s">
        <v>373</v>
      </c>
      <c r="C29" s="390" t="s">
        <v>1183</v>
      </c>
      <c r="D29" s="61" t="s">
        <v>327</v>
      </c>
      <c r="E29" s="61" t="s">
        <v>195</v>
      </c>
      <c r="F29" s="31">
        <v>12</v>
      </c>
      <c r="G29" s="73">
        <v>44585</v>
      </c>
      <c r="H29" s="11" t="s">
        <v>1236</v>
      </c>
      <c r="I29" s="11" t="s">
        <v>1237</v>
      </c>
      <c r="J29" s="12"/>
      <c r="K29" s="11"/>
      <c r="L29" s="11">
        <v>14</v>
      </c>
      <c r="M29" s="11">
        <v>11.7</v>
      </c>
    </row>
    <row r="30" spans="1:13" s="21" customFormat="1" ht="82.5" customHeight="1" thickBot="1" x14ac:dyDescent="0.3">
      <c r="A30" s="16">
        <v>23</v>
      </c>
      <c r="B30" s="390" t="s">
        <v>374</v>
      </c>
      <c r="C30" s="390" t="s">
        <v>712</v>
      </c>
      <c r="D30" s="61" t="s">
        <v>327</v>
      </c>
      <c r="E30" s="61" t="s">
        <v>97</v>
      </c>
      <c r="F30" s="30">
        <v>12</v>
      </c>
      <c r="G30" s="331">
        <v>44440</v>
      </c>
      <c r="H30" s="330" t="s">
        <v>1130</v>
      </c>
      <c r="I30" s="330" t="s">
        <v>1131</v>
      </c>
      <c r="J30" s="331"/>
      <c r="K30" s="330"/>
      <c r="L30" s="330">
        <v>15.8</v>
      </c>
      <c r="M30" s="330">
        <v>12</v>
      </c>
    </row>
    <row r="31" spans="1:13" s="21" customFormat="1" ht="82.5" customHeight="1" thickBot="1" x14ac:dyDescent="0.3">
      <c r="A31" s="16">
        <v>24</v>
      </c>
      <c r="B31" s="390" t="s">
        <v>289</v>
      </c>
      <c r="C31" s="390" t="s">
        <v>375</v>
      </c>
      <c r="D31" s="61" t="s">
        <v>327</v>
      </c>
      <c r="E31" s="61" t="s">
        <v>70</v>
      </c>
      <c r="F31" s="30">
        <v>12</v>
      </c>
      <c r="G31" s="331">
        <v>44545</v>
      </c>
      <c r="H31" s="330" t="s">
        <v>1232</v>
      </c>
      <c r="I31" s="330" t="s">
        <v>1233</v>
      </c>
      <c r="J31" s="331"/>
      <c r="K31" s="330"/>
      <c r="L31" s="330"/>
      <c r="M31" s="330"/>
    </row>
    <row r="32" spans="1:13" s="21" customFormat="1" ht="82.5" customHeight="1" thickBot="1" x14ac:dyDescent="0.3">
      <c r="A32" s="16">
        <v>25</v>
      </c>
      <c r="B32" s="390" t="s">
        <v>376</v>
      </c>
      <c r="C32" s="390" t="s">
        <v>377</v>
      </c>
      <c r="D32" s="61" t="s">
        <v>327</v>
      </c>
      <c r="E32" s="61" t="s">
        <v>278</v>
      </c>
      <c r="F32" s="30">
        <v>12</v>
      </c>
      <c r="G32" s="331">
        <v>44342</v>
      </c>
      <c r="H32" s="330" t="s">
        <v>927</v>
      </c>
      <c r="I32" s="330" t="s">
        <v>1272</v>
      </c>
      <c r="J32" s="331">
        <v>44686</v>
      </c>
      <c r="K32" s="330" t="s">
        <v>755</v>
      </c>
      <c r="L32" s="330">
        <v>17</v>
      </c>
      <c r="M32" s="330">
        <v>15.9</v>
      </c>
    </row>
    <row r="33" spans="1:14" s="21" customFormat="1" ht="29.25" customHeight="1" thickBot="1" x14ac:dyDescent="0.3">
      <c r="A33" s="514" t="s">
        <v>15</v>
      </c>
      <c r="B33" s="515"/>
      <c r="C33" s="515"/>
      <c r="D33" s="515"/>
      <c r="E33" s="515"/>
      <c r="F33" s="48">
        <f>SUM(F29:F32)</f>
        <v>48</v>
      </c>
      <c r="G33" s="440"/>
      <c r="H33" s="441"/>
      <c r="I33" s="441"/>
      <c r="J33" s="440"/>
      <c r="K33" s="441"/>
      <c r="L33" s="441">
        <f>SUM(L29:L32)</f>
        <v>46.8</v>
      </c>
      <c r="M33" s="441">
        <f>SUM(M29:M32)</f>
        <v>39.6</v>
      </c>
    </row>
    <row r="34" spans="1:14" s="21" customFormat="1" ht="23.25" customHeight="1" thickBot="1" x14ac:dyDescent="0.3">
      <c r="A34" s="516" t="s">
        <v>24</v>
      </c>
      <c r="B34" s="516"/>
      <c r="C34" s="516"/>
      <c r="D34" s="516"/>
      <c r="E34" s="516"/>
      <c r="F34" s="516"/>
      <c r="G34" s="516"/>
      <c r="H34" s="516"/>
      <c r="I34" s="516"/>
      <c r="J34" s="516"/>
      <c r="K34" s="516"/>
      <c r="L34" s="516"/>
      <c r="M34" s="516"/>
    </row>
    <row r="35" spans="1:14" s="21" customFormat="1" ht="82.5" customHeight="1" thickBot="1" x14ac:dyDescent="0.3">
      <c r="A35" s="437">
        <v>26</v>
      </c>
      <c r="B35" s="390" t="s">
        <v>378</v>
      </c>
      <c r="C35" s="390" t="s">
        <v>379</v>
      </c>
      <c r="D35" s="61" t="s">
        <v>290</v>
      </c>
      <c r="E35" s="61" t="s">
        <v>217</v>
      </c>
      <c r="F35" s="31">
        <v>6</v>
      </c>
      <c r="G35" s="197">
        <v>44524</v>
      </c>
      <c r="H35" s="61" t="s">
        <v>1065</v>
      </c>
      <c r="I35" s="61" t="s">
        <v>1095</v>
      </c>
      <c r="J35" s="197">
        <v>44589</v>
      </c>
      <c r="K35" s="197" t="s">
        <v>755</v>
      </c>
      <c r="L35" s="61">
        <v>12.7</v>
      </c>
      <c r="M35" s="61">
        <v>10</v>
      </c>
    </row>
    <row r="36" spans="1:14" s="21" customFormat="1" ht="82.5" customHeight="1" thickBot="1" x14ac:dyDescent="0.3">
      <c r="A36" s="16">
        <v>27</v>
      </c>
      <c r="B36" s="390" t="s">
        <v>380</v>
      </c>
      <c r="C36" s="390" t="s">
        <v>381</v>
      </c>
      <c r="D36" s="61" t="s">
        <v>394</v>
      </c>
      <c r="E36" s="61" t="s">
        <v>208</v>
      </c>
      <c r="F36" s="31">
        <v>8</v>
      </c>
      <c r="G36" s="197">
        <v>44344</v>
      </c>
      <c r="H36" s="61"/>
      <c r="I36" s="61" t="s">
        <v>872</v>
      </c>
      <c r="J36" s="460">
        <v>44389</v>
      </c>
      <c r="K36" s="61" t="s">
        <v>755</v>
      </c>
      <c r="L36" s="61">
        <v>19.2</v>
      </c>
      <c r="M36" s="61">
        <v>16.899999999999999</v>
      </c>
    </row>
    <row r="37" spans="1:14" s="21" customFormat="1" ht="82.5" customHeight="1" thickBot="1" x14ac:dyDescent="0.3">
      <c r="A37" s="437">
        <v>28</v>
      </c>
      <c r="B37" s="390" t="s">
        <v>382</v>
      </c>
      <c r="C37" s="390" t="s">
        <v>292</v>
      </c>
      <c r="D37" s="61" t="s">
        <v>290</v>
      </c>
      <c r="E37" s="61" t="s">
        <v>73</v>
      </c>
      <c r="F37" s="328">
        <v>15</v>
      </c>
      <c r="G37" s="329">
        <v>44343</v>
      </c>
      <c r="H37" s="61"/>
      <c r="I37" s="61" t="s">
        <v>829</v>
      </c>
      <c r="J37" s="197">
        <v>44372</v>
      </c>
      <c r="K37" s="61" t="s">
        <v>755</v>
      </c>
      <c r="L37" s="61">
        <v>17.2</v>
      </c>
      <c r="M37" s="61">
        <v>14.6</v>
      </c>
    </row>
    <row r="38" spans="1:14" s="21" customFormat="1" ht="82.5" customHeight="1" thickBot="1" x14ac:dyDescent="0.3">
      <c r="A38" s="437"/>
      <c r="B38" s="390" t="s">
        <v>382</v>
      </c>
      <c r="C38" s="390" t="s">
        <v>292</v>
      </c>
      <c r="D38" s="61" t="s">
        <v>290</v>
      </c>
      <c r="E38" s="61" t="s">
        <v>73</v>
      </c>
      <c r="F38" s="328">
        <v>15</v>
      </c>
      <c r="G38" s="197">
        <v>44343</v>
      </c>
      <c r="H38" s="61"/>
      <c r="I38" s="61" t="s">
        <v>830</v>
      </c>
      <c r="J38" s="197">
        <v>44372</v>
      </c>
      <c r="K38" s="61" t="s">
        <v>755</v>
      </c>
      <c r="L38" s="61">
        <v>17.7</v>
      </c>
      <c r="M38" s="61">
        <v>15.3</v>
      </c>
    </row>
    <row r="39" spans="1:14" s="21" customFormat="1" ht="82.5" customHeight="1" thickBot="1" x14ac:dyDescent="0.3">
      <c r="A39" s="393">
        <v>29</v>
      </c>
      <c r="B39" s="390" t="s">
        <v>395</v>
      </c>
      <c r="C39" s="390" t="s">
        <v>383</v>
      </c>
      <c r="D39" s="61" t="s">
        <v>394</v>
      </c>
      <c r="E39" s="61" t="s">
        <v>51</v>
      </c>
      <c r="F39" s="30">
        <v>8</v>
      </c>
      <c r="G39" s="486">
        <v>44466</v>
      </c>
      <c r="H39" s="61" t="s">
        <v>933</v>
      </c>
      <c r="I39" s="61" t="s">
        <v>934</v>
      </c>
      <c r="J39" s="197">
        <v>44487</v>
      </c>
      <c r="K39" s="61" t="s">
        <v>953</v>
      </c>
      <c r="L39" s="61">
        <v>7.2</v>
      </c>
      <c r="M39" s="61">
        <v>5.5</v>
      </c>
    </row>
    <row r="40" spans="1:14" s="21" customFormat="1" ht="82.5" customHeight="1" thickBot="1" x14ac:dyDescent="0.3">
      <c r="A40" s="462">
        <v>39</v>
      </c>
      <c r="B40" s="461" t="s">
        <v>384</v>
      </c>
      <c r="C40" s="390" t="s">
        <v>385</v>
      </c>
      <c r="D40" s="61" t="s">
        <v>394</v>
      </c>
      <c r="E40" s="461" t="s">
        <v>148</v>
      </c>
      <c r="F40" s="30">
        <v>10</v>
      </c>
      <c r="G40" s="197">
        <v>44389</v>
      </c>
      <c r="H40" s="61" t="s">
        <v>883</v>
      </c>
      <c r="I40" s="61" t="s">
        <v>891</v>
      </c>
      <c r="J40" s="197">
        <v>44439</v>
      </c>
      <c r="K40" s="61" t="s">
        <v>892</v>
      </c>
      <c r="L40" s="61">
        <v>30.3</v>
      </c>
      <c r="M40" s="61">
        <v>26.7</v>
      </c>
      <c r="N40" s="145"/>
    </row>
    <row r="41" spans="1:14" s="21" customFormat="1" ht="82.5" customHeight="1" thickBot="1" x14ac:dyDescent="0.3">
      <c r="A41" s="372">
        <v>31</v>
      </c>
      <c r="B41" s="390" t="s">
        <v>387</v>
      </c>
      <c r="C41" s="390" t="s">
        <v>396</v>
      </c>
      <c r="D41" s="61" t="s">
        <v>394</v>
      </c>
      <c r="E41" s="61" t="s">
        <v>53</v>
      </c>
      <c r="F41" s="30">
        <v>3</v>
      </c>
      <c r="G41" s="197"/>
      <c r="H41" s="18"/>
      <c r="I41" s="18"/>
      <c r="J41" s="53"/>
      <c r="K41" s="18"/>
      <c r="L41" s="18"/>
      <c r="M41" s="18"/>
      <c r="N41" s="145"/>
    </row>
    <row r="42" spans="1:14" s="21" customFormat="1" ht="82.5" customHeight="1" thickBot="1" x14ac:dyDescent="0.3">
      <c r="A42" s="372">
        <v>32</v>
      </c>
      <c r="B42" s="390" t="s">
        <v>386</v>
      </c>
      <c r="C42" s="390" t="s">
        <v>388</v>
      </c>
      <c r="D42" s="61" t="s">
        <v>394</v>
      </c>
      <c r="E42" s="61" t="s">
        <v>91</v>
      </c>
      <c r="F42" s="30">
        <v>9</v>
      </c>
      <c r="G42" s="197">
        <v>44460</v>
      </c>
      <c r="H42" s="18"/>
      <c r="I42" s="18" t="s">
        <v>1053</v>
      </c>
      <c r="J42" s="53">
        <v>44547</v>
      </c>
      <c r="K42" s="18" t="s">
        <v>755</v>
      </c>
      <c r="L42" s="18">
        <v>10.8</v>
      </c>
      <c r="M42" s="18">
        <v>8</v>
      </c>
      <c r="N42" s="145"/>
    </row>
    <row r="43" spans="1:14" s="21" customFormat="1" ht="82.5" customHeight="1" thickBot="1" x14ac:dyDescent="0.3">
      <c r="A43" s="372">
        <v>33</v>
      </c>
      <c r="B43" s="390" t="s">
        <v>389</v>
      </c>
      <c r="C43" s="390" t="s">
        <v>293</v>
      </c>
      <c r="D43" s="61" t="s">
        <v>394</v>
      </c>
      <c r="E43" s="61" t="s">
        <v>225</v>
      </c>
      <c r="F43" s="30">
        <v>20</v>
      </c>
      <c r="G43" s="197">
        <v>44526</v>
      </c>
      <c r="H43" s="18"/>
      <c r="I43" s="18" t="s">
        <v>1134</v>
      </c>
      <c r="J43" s="53">
        <v>44601</v>
      </c>
      <c r="K43" s="18" t="s">
        <v>755</v>
      </c>
      <c r="L43" s="18">
        <v>28.1</v>
      </c>
      <c r="M43" s="18">
        <v>23.7</v>
      </c>
      <c r="N43" s="145"/>
    </row>
    <row r="44" spans="1:14" s="21" customFormat="1" ht="82.5" customHeight="1" thickBot="1" x14ac:dyDescent="0.3">
      <c r="A44" s="372">
        <v>34</v>
      </c>
      <c r="B44" s="390" t="s">
        <v>390</v>
      </c>
      <c r="C44" s="390" t="s">
        <v>294</v>
      </c>
      <c r="D44" s="61" t="s">
        <v>394</v>
      </c>
      <c r="E44" s="61" t="s">
        <v>253</v>
      </c>
      <c r="F44" s="30">
        <v>6</v>
      </c>
      <c r="G44" s="197">
        <v>44523</v>
      </c>
      <c r="H44" s="18"/>
      <c r="I44" s="18" t="s">
        <v>1063</v>
      </c>
      <c r="J44" s="53">
        <v>44554</v>
      </c>
      <c r="K44" s="18" t="s">
        <v>755</v>
      </c>
      <c r="L44" s="18">
        <v>11.4</v>
      </c>
      <c r="M44" s="18">
        <v>10</v>
      </c>
      <c r="N44" s="145"/>
    </row>
    <row r="45" spans="1:14" s="21" customFormat="1" ht="82.5" customHeight="1" thickBot="1" x14ac:dyDescent="0.3">
      <c r="A45" s="372">
        <v>35</v>
      </c>
      <c r="B45" s="390" t="s">
        <v>391</v>
      </c>
      <c r="C45" s="390" t="s">
        <v>392</v>
      </c>
      <c r="D45" s="61" t="s">
        <v>394</v>
      </c>
      <c r="E45" s="61" t="s">
        <v>298</v>
      </c>
      <c r="F45" s="30">
        <v>6</v>
      </c>
      <c r="G45" s="197">
        <v>44517</v>
      </c>
      <c r="H45" s="18" t="s">
        <v>1040</v>
      </c>
      <c r="I45" s="18" t="s">
        <v>1088</v>
      </c>
      <c r="J45" s="53">
        <v>44585</v>
      </c>
      <c r="K45" s="18" t="s">
        <v>755</v>
      </c>
      <c r="L45" s="18">
        <v>9.8000000000000007</v>
      </c>
      <c r="M45" s="18">
        <v>7.6</v>
      </c>
      <c r="N45" s="145"/>
    </row>
    <row r="46" spans="1:14" s="21" customFormat="1" ht="82.5" customHeight="1" thickBot="1" x14ac:dyDescent="0.3">
      <c r="A46" s="372">
        <v>36</v>
      </c>
      <c r="B46" s="390" t="s">
        <v>393</v>
      </c>
      <c r="C46" s="390" t="s">
        <v>295</v>
      </c>
      <c r="D46" s="61" t="s">
        <v>394</v>
      </c>
      <c r="E46" s="61" t="s">
        <v>276</v>
      </c>
      <c r="F46" s="30">
        <v>10</v>
      </c>
      <c r="G46" s="197">
        <v>44512</v>
      </c>
      <c r="H46" s="61"/>
      <c r="I46" s="61" t="s">
        <v>1022</v>
      </c>
      <c r="J46" s="197">
        <v>44536</v>
      </c>
      <c r="K46" s="61" t="s">
        <v>755</v>
      </c>
      <c r="L46" s="61">
        <v>17</v>
      </c>
      <c r="M46" s="61">
        <v>14.1</v>
      </c>
      <c r="N46" s="145"/>
    </row>
    <row r="47" spans="1:14" s="21" customFormat="1" ht="82.5" customHeight="1" thickBot="1" x14ac:dyDescent="0.3">
      <c r="A47" s="16"/>
      <c r="B47" s="51"/>
      <c r="C47" s="44"/>
      <c r="D47" s="391"/>
      <c r="E47" s="29"/>
      <c r="F47" s="30"/>
      <c r="G47" s="73"/>
      <c r="H47" s="17"/>
      <c r="I47" s="17"/>
      <c r="J47" s="39"/>
      <c r="K47" s="17"/>
      <c r="L47" s="17"/>
      <c r="M47" s="17"/>
    </row>
    <row r="48" spans="1:14" ht="16.5" customHeight="1" x14ac:dyDescent="0.25">
      <c r="A48" s="511" t="s">
        <v>15</v>
      </c>
      <c r="B48" s="512"/>
      <c r="C48" s="512"/>
      <c r="D48" s="513"/>
      <c r="E48" s="24"/>
      <c r="F48" s="326">
        <f>SUM(F35:F47)</f>
        <v>116</v>
      </c>
      <c r="G48" s="487"/>
      <c r="H48" s="55"/>
      <c r="I48" s="55"/>
      <c r="J48" s="54"/>
      <c r="K48" s="55"/>
      <c r="L48" s="55">
        <f>SUM(L35:L47)</f>
        <v>181.4</v>
      </c>
      <c r="M48" s="55">
        <f>SUM(M35:M47)</f>
        <v>152.39999999999998</v>
      </c>
    </row>
    <row r="49" spans="6:13" ht="23.25" customHeight="1" x14ac:dyDescent="0.3">
      <c r="F49" s="327">
        <f>F27+F33+F48</f>
        <v>375</v>
      </c>
      <c r="G49" s="488"/>
      <c r="H49" s="47"/>
      <c r="I49" s="47"/>
      <c r="J49" s="47"/>
      <c r="K49" s="47"/>
      <c r="L49" s="46">
        <f>L27+L33+L48</f>
        <v>419.29999999999995</v>
      </c>
      <c r="M49" s="46">
        <f>M27+M33+M48</f>
        <v>326.69999999999993</v>
      </c>
    </row>
    <row r="53" spans="6:13" x14ac:dyDescent="0.25">
      <c r="J53" s="26"/>
    </row>
  </sheetData>
  <mergeCells count="6">
    <mergeCell ref="A1:K1"/>
    <mergeCell ref="A27:D27"/>
    <mergeCell ref="A28:M28"/>
    <mergeCell ref="A48:D48"/>
    <mergeCell ref="A33:E33"/>
    <mergeCell ref="A34:M34"/>
  </mergeCells>
  <pageMargins left="1.0236220472440944" right="0.23622047244094491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pane xSplit="6" ySplit="5" topLeftCell="G24" activePane="bottomRight" state="frozen"/>
      <selection activeCell="K10" sqref="K10"/>
      <selection pane="topRight" activeCell="K10" sqref="K10"/>
      <selection pane="bottomLeft" activeCell="K10" sqref="K10"/>
      <selection pane="bottomRight" activeCell="H29" sqref="H29"/>
    </sheetView>
  </sheetViews>
  <sheetFormatPr defaultRowHeight="15" x14ac:dyDescent="0.25"/>
  <cols>
    <col min="1" max="1" width="5.42578125" style="1" customWidth="1"/>
    <col min="2" max="2" width="24.85546875" style="1" customWidth="1"/>
    <col min="3" max="3" width="31.42578125" style="25" customWidth="1"/>
    <col min="4" max="4" width="14.85546875" style="292" customWidth="1"/>
    <col min="5" max="5" width="8.85546875" style="1" customWidth="1"/>
    <col min="6" max="6" width="10.7109375" style="1" customWidth="1"/>
    <col min="7" max="7" width="15.28515625" style="483" customWidth="1"/>
    <col min="8" max="8" width="18" style="1" customWidth="1"/>
    <col min="9" max="9" width="17.5703125" style="1" customWidth="1"/>
    <col min="10" max="10" width="12.7109375" style="1" customWidth="1"/>
    <col min="11" max="11" width="14.7109375" style="1" customWidth="1"/>
    <col min="12" max="12" width="10.5703125" style="1" customWidth="1"/>
    <col min="13" max="13" width="9.7109375" style="1" customWidth="1"/>
    <col min="14" max="16384" width="9.140625" style="1"/>
  </cols>
  <sheetData>
    <row r="1" spans="1:14" ht="25.5" x14ac:dyDescent="0.35">
      <c r="A1" s="495" t="s">
        <v>0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4" ht="26.25" x14ac:dyDescent="0.4">
      <c r="A2" s="2"/>
      <c r="B2" s="2"/>
      <c r="C2" s="2"/>
      <c r="D2" s="289"/>
      <c r="E2" s="2"/>
      <c r="F2" s="2"/>
      <c r="G2" s="484"/>
      <c r="H2" s="2"/>
      <c r="I2" s="2"/>
      <c r="J2" s="2"/>
      <c r="K2" s="2"/>
    </row>
    <row r="3" spans="1:14" ht="26.25" x14ac:dyDescent="0.4">
      <c r="A3" s="517" t="s">
        <v>56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</row>
    <row r="4" spans="1:14" ht="15.75" thickBot="1" x14ac:dyDescent="0.3">
      <c r="A4" s="4"/>
      <c r="C4" s="5"/>
      <c r="D4" s="290"/>
      <c r="E4" s="5"/>
      <c r="F4" s="6"/>
    </row>
    <row r="5" spans="1:14" ht="47.25" customHeight="1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296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4" s="13" customFormat="1" ht="66.75" customHeight="1" thickBot="1" x14ac:dyDescent="0.3">
      <c r="A6" s="57">
        <v>1</v>
      </c>
      <c r="B6" s="388" t="s">
        <v>409</v>
      </c>
      <c r="C6" s="388" t="s">
        <v>410</v>
      </c>
      <c r="D6" s="61" t="s">
        <v>329</v>
      </c>
      <c r="E6" s="61" t="s">
        <v>38</v>
      </c>
      <c r="F6" s="58">
        <v>6</v>
      </c>
      <c r="G6" s="242">
        <v>44221</v>
      </c>
      <c r="H6" s="34" t="s">
        <v>785</v>
      </c>
      <c r="I6" s="161" t="s">
        <v>833</v>
      </c>
      <c r="J6" s="161">
        <v>44351</v>
      </c>
      <c r="K6" s="34" t="s">
        <v>755</v>
      </c>
      <c r="L6" s="34">
        <v>8.8000000000000007</v>
      </c>
      <c r="M6" s="34">
        <v>6.6</v>
      </c>
      <c r="N6" s="162"/>
    </row>
    <row r="7" spans="1:14" s="13" customFormat="1" ht="62.25" customHeight="1" thickBot="1" x14ac:dyDescent="0.3">
      <c r="A7" s="29">
        <v>2</v>
      </c>
      <c r="B7" s="388" t="s">
        <v>411</v>
      </c>
      <c r="C7" s="388" t="s">
        <v>662</v>
      </c>
      <c r="D7" s="61" t="s">
        <v>329</v>
      </c>
      <c r="E7" s="61" t="s">
        <v>42</v>
      </c>
      <c r="F7" s="30">
        <v>6</v>
      </c>
      <c r="G7" s="161">
        <v>44313</v>
      </c>
      <c r="H7" s="34" t="s">
        <v>945</v>
      </c>
      <c r="I7" s="34" t="s">
        <v>973</v>
      </c>
      <c r="J7" s="161">
        <v>44533</v>
      </c>
      <c r="K7" s="34" t="s">
        <v>755</v>
      </c>
      <c r="L7" s="34">
        <v>7.4</v>
      </c>
      <c r="M7" s="34">
        <v>5.7</v>
      </c>
      <c r="N7" s="162"/>
    </row>
    <row r="8" spans="1:14" s="13" customFormat="1" ht="74.25" customHeight="1" thickBot="1" x14ac:dyDescent="0.3">
      <c r="A8" s="29">
        <v>3</v>
      </c>
      <c r="B8" s="388" t="s">
        <v>412</v>
      </c>
      <c r="C8" s="388" t="s">
        <v>663</v>
      </c>
      <c r="D8" s="61" t="s">
        <v>326</v>
      </c>
      <c r="E8" s="61" t="s">
        <v>36</v>
      </c>
      <c r="F8" s="30">
        <v>6</v>
      </c>
      <c r="G8" s="161">
        <v>44257</v>
      </c>
      <c r="H8" s="34" t="s">
        <v>816</v>
      </c>
      <c r="I8" s="34" t="s">
        <v>844</v>
      </c>
      <c r="J8" s="161">
        <v>44368</v>
      </c>
      <c r="K8" s="34" t="s">
        <v>755</v>
      </c>
      <c r="L8" s="34">
        <v>8.6</v>
      </c>
      <c r="M8" s="34">
        <v>6.5</v>
      </c>
      <c r="N8" s="162"/>
    </row>
    <row r="9" spans="1:14" s="14" customFormat="1" ht="66.75" customHeight="1" thickBot="1" x14ac:dyDescent="0.3">
      <c r="A9" s="29">
        <v>4</v>
      </c>
      <c r="B9" s="388" t="s">
        <v>413</v>
      </c>
      <c r="C9" s="388" t="s">
        <v>414</v>
      </c>
      <c r="D9" s="61" t="s">
        <v>329</v>
      </c>
      <c r="E9" s="61" t="s">
        <v>39</v>
      </c>
      <c r="F9" s="30">
        <v>6</v>
      </c>
      <c r="G9" s="161">
        <v>44406</v>
      </c>
      <c r="H9" s="34" t="s">
        <v>1089</v>
      </c>
      <c r="I9" s="34" t="s">
        <v>1090</v>
      </c>
      <c r="J9" s="161">
        <v>44578</v>
      </c>
      <c r="K9" s="34" t="s">
        <v>755</v>
      </c>
      <c r="L9" s="34">
        <v>7.9</v>
      </c>
      <c r="M9" s="34">
        <v>6.3</v>
      </c>
      <c r="N9" s="166"/>
    </row>
    <row r="10" spans="1:14" s="14" customFormat="1" ht="72" customHeight="1" thickBot="1" x14ac:dyDescent="0.3">
      <c r="A10" s="29">
        <v>5</v>
      </c>
      <c r="B10" s="388" t="s">
        <v>415</v>
      </c>
      <c r="C10" s="388" t="s">
        <v>416</v>
      </c>
      <c r="D10" s="61" t="s">
        <v>329</v>
      </c>
      <c r="E10" s="61" t="s">
        <v>37</v>
      </c>
      <c r="F10" s="33">
        <v>6</v>
      </c>
      <c r="G10" s="242">
        <v>44491</v>
      </c>
      <c r="H10" s="29" t="s">
        <v>1122</v>
      </c>
      <c r="I10" s="29" t="s">
        <v>1138</v>
      </c>
      <c r="J10" s="242">
        <v>44606</v>
      </c>
      <c r="K10" s="29" t="s">
        <v>755</v>
      </c>
      <c r="L10" s="29">
        <v>7.1</v>
      </c>
      <c r="M10" s="29">
        <v>5.3</v>
      </c>
      <c r="N10" s="166"/>
    </row>
    <row r="11" spans="1:14" s="14" customFormat="1" ht="69.75" customHeight="1" thickBot="1" x14ac:dyDescent="0.3">
      <c r="A11" s="29">
        <v>6</v>
      </c>
      <c r="B11" s="388" t="s">
        <v>417</v>
      </c>
      <c r="C11" s="388" t="s">
        <v>418</v>
      </c>
      <c r="D11" s="61" t="s">
        <v>329</v>
      </c>
      <c r="E11" s="61" t="s">
        <v>274</v>
      </c>
      <c r="F11" s="33">
        <v>6</v>
      </c>
      <c r="G11" s="242">
        <v>44474</v>
      </c>
      <c r="H11" s="29" t="s">
        <v>1191</v>
      </c>
      <c r="I11" s="29" t="s">
        <v>1234</v>
      </c>
      <c r="J11" s="242">
        <v>44659</v>
      </c>
      <c r="K11" s="29" t="s">
        <v>755</v>
      </c>
      <c r="L11" s="29">
        <v>6.9</v>
      </c>
      <c r="M11" s="29">
        <v>5.4</v>
      </c>
      <c r="N11" s="166"/>
    </row>
    <row r="12" spans="1:14" s="14" customFormat="1" ht="72.75" customHeight="1" thickBot="1" x14ac:dyDescent="0.3">
      <c r="A12" s="29">
        <v>7</v>
      </c>
      <c r="B12" s="388" t="s">
        <v>419</v>
      </c>
      <c r="C12" s="388" t="s">
        <v>420</v>
      </c>
      <c r="D12" s="61" t="s">
        <v>329</v>
      </c>
      <c r="E12" s="61" t="s">
        <v>263</v>
      </c>
      <c r="F12" s="30">
        <v>6</v>
      </c>
      <c r="G12" s="242">
        <v>44362</v>
      </c>
      <c r="H12" s="29" t="s">
        <v>1023</v>
      </c>
      <c r="I12" s="29" t="s">
        <v>1024</v>
      </c>
      <c r="J12" s="242"/>
      <c r="K12" s="29"/>
      <c r="L12" s="29">
        <v>16.5</v>
      </c>
      <c r="M12" s="29">
        <v>13</v>
      </c>
      <c r="N12" s="166"/>
    </row>
    <row r="13" spans="1:14" s="14" customFormat="1" ht="75.75" customHeight="1" thickBot="1" x14ac:dyDescent="0.3">
      <c r="A13" s="29">
        <v>8</v>
      </c>
      <c r="B13" s="388" t="s">
        <v>435</v>
      </c>
      <c r="C13" s="388" t="s">
        <v>421</v>
      </c>
      <c r="D13" s="61" t="s">
        <v>329</v>
      </c>
      <c r="E13" s="61" t="s">
        <v>40</v>
      </c>
      <c r="F13" s="30">
        <v>6</v>
      </c>
      <c r="G13" s="242">
        <v>44487</v>
      </c>
      <c r="H13" s="29" t="s">
        <v>1124</v>
      </c>
      <c r="I13" s="29" t="s">
        <v>1169</v>
      </c>
      <c r="J13" s="242">
        <v>44621</v>
      </c>
      <c r="K13" s="29" t="s">
        <v>755</v>
      </c>
      <c r="L13" s="29">
        <v>6.9</v>
      </c>
      <c r="M13" s="29">
        <v>5.6</v>
      </c>
      <c r="N13" s="166"/>
    </row>
    <row r="14" spans="1:14" s="14" customFormat="1" ht="63.75" customHeight="1" thickBot="1" x14ac:dyDescent="0.3">
      <c r="A14" s="29">
        <v>9</v>
      </c>
      <c r="B14" s="388" t="s">
        <v>422</v>
      </c>
      <c r="C14" s="388" t="s">
        <v>423</v>
      </c>
      <c r="D14" s="61" t="s">
        <v>329</v>
      </c>
      <c r="E14" s="61" t="s">
        <v>41</v>
      </c>
      <c r="F14" s="30">
        <v>6</v>
      </c>
      <c r="G14" s="242">
        <v>44442</v>
      </c>
      <c r="H14" s="27" t="s">
        <v>1073</v>
      </c>
      <c r="I14" s="27" t="s">
        <v>1086</v>
      </c>
      <c r="J14" s="167">
        <v>44589</v>
      </c>
      <c r="K14" s="27" t="s">
        <v>755</v>
      </c>
      <c r="L14" s="27">
        <v>6.9</v>
      </c>
      <c r="M14" s="27">
        <v>5.2</v>
      </c>
      <c r="N14" s="166"/>
    </row>
    <row r="15" spans="1:14" s="14" customFormat="1" ht="72" customHeight="1" thickBot="1" x14ac:dyDescent="0.3">
      <c r="A15" s="29">
        <v>10</v>
      </c>
      <c r="B15" s="388" t="s">
        <v>424</v>
      </c>
      <c r="C15" s="388" t="s">
        <v>425</v>
      </c>
      <c r="D15" s="61" t="s">
        <v>326</v>
      </c>
      <c r="E15" s="61" t="s">
        <v>44</v>
      </c>
      <c r="F15" s="399">
        <v>6.93</v>
      </c>
      <c r="G15" s="242">
        <v>44242</v>
      </c>
      <c r="H15" s="29" t="s">
        <v>766</v>
      </c>
      <c r="I15" s="29" t="s">
        <v>780</v>
      </c>
      <c r="J15" s="242">
        <v>44295</v>
      </c>
      <c r="K15" s="29" t="s">
        <v>755</v>
      </c>
      <c r="L15" s="29">
        <v>8.1</v>
      </c>
      <c r="M15" s="29">
        <v>5.0999999999999996</v>
      </c>
      <c r="N15" s="166"/>
    </row>
    <row r="16" spans="1:14" s="14" customFormat="1" ht="76.5" customHeight="1" thickBot="1" x14ac:dyDescent="0.3">
      <c r="A16" s="63">
        <v>11</v>
      </c>
      <c r="B16" s="388" t="s">
        <v>426</v>
      </c>
      <c r="C16" s="388" t="s">
        <v>427</v>
      </c>
      <c r="D16" s="61" t="s">
        <v>326</v>
      </c>
      <c r="E16" s="61" t="s">
        <v>43</v>
      </c>
      <c r="F16" s="399">
        <v>6.93</v>
      </c>
      <c r="G16" s="242">
        <v>44389</v>
      </c>
      <c r="H16" s="29" t="s">
        <v>1079</v>
      </c>
      <c r="I16" s="29" t="s">
        <v>1080</v>
      </c>
      <c r="J16" s="242">
        <v>44610</v>
      </c>
      <c r="K16" s="29" t="s">
        <v>755</v>
      </c>
      <c r="L16" s="29">
        <v>8.5</v>
      </c>
      <c r="M16" s="29">
        <v>6.1</v>
      </c>
      <c r="N16" s="199"/>
    </row>
    <row r="17" spans="1:14" s="14" customFormat="1" ht="71.25" customHeight="1" thickBot="1" x14ac:dyDescent="0.3">
      <c r="A17" s="63">
        <v>12</v>
      </c>
      <c r="B17" s="388" t="s">
        <v>428</v>
      </c>
      <c r="C17" s="388" t="s">
        <v>778</v>
      </c>
      <c r="D17" s="61" t="s">
        <v>326</v>
      </c>
      <c r="E17" s="61" t="s">
        <v>58</v>
      </c>
      <c r="F17" s="399">
        <v>6.94</v>
      </c>
      <c r="G17" s="242"/>
      <c r="H17" s="27"/>
      <c r="I17" s="27"/>
      <c r="J17" s="167"/>
      <c r="K17" s="27"/>
      <c r="L17" s="27"/>
      <c r="M17" s="27"/>
      <c r="N17" s="166"/>
    </row>
    <row r="18" spans="1:14" s="14" customFormat="1" ht="83.25" customHeight="1" thickBot="1" x14ac:dyDescent="0.3">
      <c r="A18" s="63">
        <v>13</v>
      </c>
      <c r="B18" s="388" t="s">
        <v>429</v>
      </c>
      <c r="C18" s="388" t="s">
        <v>430</v>
      </c>
      <c r="D18" s="61" t="s">
        <v>329</v>
      </c>
      <c r="E18" s="61" t="s">
        <v>273</v>
      </c>
      <c r="F18" s="30">
        <v>7.4</v>
      </c>
      <c r="G18" s="242">
        <v>44306</v>
      </c>
      <c r="H18" s="27" t="s">
        <v>940</v>
      </c>
      <c r="I18" s="27" t="s">
        <v>1012</v>
      </c>
      <c r="J18" s="167">
        <v>44529</v>
      </c>
      <c r="K18" s="27" t="s">
        <v>755</v>
      </c>
      <c r="L18" s="27">
        <v>8.1</v>
      </c>
      <c r="M18" s="27">
        <v>5.3</v>
      </c>
      <c r="N18" s="166"/>
    </row>
    <row r="19" spans="1:14" s="14" customFormat="1" ht="83.25" customHeight="1" thickBot="1" x14ac:dyDescent="0.3">
      <c r="A19" s="63">
        <v>14</v>
      </c>
      <c r="B19" s="388" t="s">
        <v>431</v>
      </c>
      <c r="C19" s="388" t="s">
        <v>432</v>
      </c>
      <c r="D19" s="61" t="s">
        <v>329</v>
      </c>
      <c r="E19" s="61" t="s">
        <v>60</v>
      </c>
      <c r="F19" s="30">
        <v>7</v>
      </c>
      <c r="G19" s="242">
        <v>44523</v>
      </c>
      <c r="H19" s="27" t="s">
        <v>1182</v>
      </c>
      <c r="I19" s="27" t="s">
        <v>1239</v>
      </c>
      <c r="J19" s="167">
        <v>44671</v>
      </c>
      <c r="K19" s="27" t="s">
        <v>755</v>
      </c>
      <c r="L19" s="27">
        <v>8.5</v>
      </c>
      <c r="M19" s="27">
        <v>6.3</v>
      </c>
      <c r="N19" s="166"/>
    </row>
    <row r="20" spans="1:14" s="14" customFormat="1" ht="82.5" customHeight="1" thickBot="1" x14ac:dyDescent="0.3">
      <c r="A20" s="63">
        <v>15</v>
      </c>
      <c r="B20" s="388" t="s">
        <v>433</v>
      </c>
      <c r="C20" s="388" t="s">
        <v>664</v>
      </c>
      <c r="D20" s="61" t="s">
        <v>326</v>
      </c>
      <c r="E20" s="61" t="s">
        <v>62</v>
      </c>
      <c r="F20" s="30">
        <v>7.8</v>
      </c>
      <c r="G20" s="242">
        <v>44371</v>
      </c>
      <c r="H20" s="27" t="s">
        <v>1049</v>
      </c>
      <c r="I20" s="27" t="s">
        <v>1087</v>
      </c>
      <c r="J20" s="167">
        <v>44559</v>
      </c>
      <c r="K20" s="27" t="s">
        <v>755</v>
      </c>
      <c r="L20" s="27">
        <v>9.5</v>
      </c>
      <c r="M20" s="27">
        <v>6.8</v>
      </c>
      <c r="N20" s="166"/>
    </row>
    <row r="21" spans="1:14" s="14" customFormat="1" ht="82.5" customHeight="1" thickBot="1" x14ac:dyDescent="0.3">
      <c r="A21" s="63">
        <v>16</v>
      </c>
      <c r="B21" s="388" t="s">
        <v>434</v>
      </c>
      <c r="C21" s="388" t="s">
        <v>665</v>
      </c>
      <c r="D21" s="61" t="s">
        <v>326</v>
      </c>
      <c r="E21" s="61" t="s">
        <v>63</v>
      </c>
      <c r="F21" s="30">
        <v>7</v>
      </c>
      <c r="G21" s="242">
        <v>44519</v>
      </c>
      <c r="H21" s="27" t="s">
        <v>1177</v>
      </c>
      <c r="I21" s="27" t="s">
        <v>1276</v>
      </c>
      <c r="J21" s="167">
        <v>44686</v>
      </c>
      <c r="K21" s="27" t="s">
        <v>755</v>
      </c>
      <c r="L21" s="27">
        <v>8.6</v>
      </c>
      <c r="M21" s="490">
        <v>7.1</v>
      </c>
      <c r="N21" s="166"/>
    </row>
    <row r="22" spans="1:14" ht="16.5" thickBot="1" x14ac:dyDescent="0.3">
      <c r="A22" s="41"/>
      <c r="B22" s="42"/>
      <c r="C22" s="43"/>
      <c r="D22" s="29"/>
      <c r="E22" s="29"/>
      <c r="F22" s="30"/>
      <c r="G22" s="73"/>
      <c r="H22" s="15"/>
      <c r="I22" s="15"/>
      <c r="J22" s="40"/>
      <c r="K22" s="15"/>
      <c r="L22" s="17"/>
      <c r="M22" s="17"/>
    </row>
    <row r="23" spans="1:14" ht="33.75" customHeight="1" x14ac:dyDescent="0.25">
      <c r="A23" s="496"/>
      <c r="B23" s="497"/>
      <c r="C23" s="497"/>
      <c r="D23" s="498"/>
      <c r="E23" s="35"/>
      <c r="F23" s="52">
        <f>SUM(F6:F22)</f>
        <v>104</v>
      </c>
      <c r="G23" s="439"/>
      <c r="H23" s="37"/>
      <c r="I23" s="37"/>
      <c r="J23" s="37"/>
      <c r="K23" s="37"/>
      <c r="L23" s="52">
        <f>SUM(L6:L22)</f>
        <v>128.30000000000001</v>
      </c>
      <c r="M23" s="52">
        <f>SUM(M6:M22)</f>
        <v>96.299999999999983</v>
      </c>
    </row>
    <row r="24" spans="1:14" ht="16.5" thickBot="1" x14ac:dyDescent="0.3">
      <c r="A24" s="499" t="s">
        <v>16</v>
      </c>
      <c r="B24" s="500"/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1"/>
    </row>
    <row r="25" spans="1:14" ht="81.75" customHeight="1" thickBot="1" x14ac:dyDescent="0.3">
      <c r="A25" s="16">
        <v>17</v>
      </c>
      <c r="B25" s="390" t="s">
        <v>297</v>
      </c>
      <c r="C25" s="390" t="s">
        <v>401</v>
      </c>
      <c r="D25" s="61" t="s">
        <v>327</v>
      </c>
      <c r="E25" s="61" t="s">
        <v>22</v>
      </c>
      <c r="F25" s="31">
        <v>12</v>
      </c>
      <c r="G25" s="73">
        <v>44389</v>
      </c>
      <c r="H25" s="11" t="s">
        <v>1092</v>
      </c>
      <c r="I25" s="11" t="s">
        <v>1224</v>
      </c>
      <c r="J25" s="12">
        <v>44658</v>
      </c>
      <c r="K25" s="11" t="s">
        <v>755</v>
      </c>
      <c r="L25" s="11">
        <v>13.5</v>
      </c>
      <c r="M25" s="11">
        <v>11</v>
      </c>
    </row>
    <row r="26" spans="1:14" s="21" customFormat="1" ht="73.5" customHeight="1" thickBot="1" x14ac:dyDescent="0.3">
      <c r="A26" s="16">
        <v>18</v>
      </c>
      <c r="B26" s="390" t="s">
        <v>402</v>
      </c>
      <c r="C26" s="390" t="s">
        <v>403</v>
      </c>
      <c r="D26" s="61" t="s">
        <v>327</v>
      </c>
      <c r="E26" s="61" t="s">
        <v>114</v>
      </c>
      <c r="F26" s="30">
        <v>12</v>
      </c>
      <c r="G26" s="331">
        <v>44470</v>
      </c>
      <c r="H26" s="19" t="s">
        <v>1167</v>
      </c>
      <c r="I26" s="19" t="s">
        <v>1216</v>
      </c>
      <c r="J26" s="20">
        <v>44650</v>
      </c>
      <c r="K26" s="19" t="s">
        <v>755</v>
      </c>
      <c r="L26" s="19">
        <v>15</v>
      </c>
      <c r="M26" s="19">
        <v>11.8</v>
      </c>
    </row>
    <row r="27" spans="1:14" s="21" customFormat="1" ht="70.5" customHeight="1" thickBot="1" x14ac:dyDescent="0.3">
      <c r="A27" s="16">
        <v>19</v>
      </c>
      <c r="B27" s="390" t="s">
        <v>404</v>
      </c>
      <c r="C27" s="390" t="s">
        <v>405</v>
      </c>
      <c r="D27" s="61" t="s">
        <v>327</v>
      </c>
      <c r="E27" s="61" t="s">
        <v>23</v>
      </c>
      <c r="F27" s="30">
        <v>12</v>
      </c>
      <c r="G27" s="331">
        <v>44480</v>
      </c>
      <c r="H27" s="19" t="s">
        <v>1110</v>
      </c>
      <c r="I27" s="19" t="s">
        <v>1165</v>
      </c>
      <c r="J27" s="20">
        <v>44624</v>
      </c>
      <c r="K27" s="19" t="s">
        <v>755</v>
      </c>
      <c r="L27" s="19">
        <v>14</v>
      </c>
      <c r="M27" s="19">
        <v>10.9</v>
      </c>
    </row>
    <row r="28" spans="1:14" s="21" customFormat="1" ht="65.25" customHeight="1" thickBot="1" x14ac:dyDescent="0.3">
      <c r="A28" s="16">
        <v>20</v>
      </c>
      <c r="B28" s="390" t="s">
        <v>406</v>
      </c>
      <c r="C28" s="390" t="s">
        <v>714</v>
      </c>
      <c r="D28" s="61" t="s">
        <v>327</v>
      </c>
      <c r="E28" s="61" t="s">
        <v>159</v>
      </c>
      <c r="F28" s="30">
        <v>12</v>
      </c>
      <c r="G28" s="331">
        <v>44474</v>
      </c>
      <c r="H28" s="19" t="s">
        <v>1164</v>
      </c>
      <c r="I28" s="19" t="s">
        <v>1210</v>
      </c>
      <c r="J28" s="20">
        <v>44649</v>
      </c>
      <c r="K28" s="19" t="s">
        <v>755</v>
      </c>
      <c r="L28" s="19">
        <v>13.8</v>
      </c>
      <c r="M28" s="19">
        <v>10.9</v>
      </c>
    </row>
    <row r="29" spans="1:14" s="21" customFormat="1" ht="77.25" customHeight="1" thickBot="1" x14ac:dyDescent="0.3">
      <c r="A29" s="16">
        <v>21</v>
      </c>
      <c r="B29" s="390" t="s">
        <v>407</v>
      </c>
      <c r="C29" s="390" t="s">
        <v>408</v>
      </c>
      <c r="D29" s="61" t="s">
        <v>327</v>
      </c>
      <c r="E29" s="61" t="s">
        <v>104</v>
      </c>
      <c r="F29" s="30">
        <v>12</v>
      </c>
      <c r="G29" s="331">
        <v>44589</v>
      </c>
      <c r="H29" s="19" t="s">
        <v>1258</v>
      </c>
      <c r="I29" s="19" t="s">
        <v>1228</v>
      </c>
      <c r="J29" s="20"/>
      <c r="K29" s="19"/>
      <c r="L29" s="19"/>
      <c r="M29" s="19"/>
    </row>
    <row r="30" spans="1:14" s="21" customFormat="1" ht="16.5" customHeight="1" thickBot="1" x14ac:dyDescent="0.3">
      <c r="A30" s="514" t="s">
        <v>15</v>
      </c>
      <c r="B30" s="515"/>
      <c r="C30" s="515"/>
      <c r="D30" s="515"/>
      <c r="E30" s="515"/>
      <c r="F30" s="48">
        <f>SUM(F25:F29)</f>
        <v>60</v>
      </c>
      <c r="G30" s="440"/>
      <c r="H30" s="22"/>
      <c r="I30" s="22"/>
      <c r="J30" s="23"/>
      <c r="K30" s="22"/>
      <c r="L30" s="48">
        <f>SUM(L25:L29)</f>
        <v>56.3</v>
      </c>
      <c r="M30" s="48">
        <f>SUM(M25:M29)</f>
        <v>44.6</v>
      </c>
    </row>
    <row r="31" spans="1:14" s="21" customFormat="1" ht="16.5" thickBot="1" x14ac:dyDescent="0.3">
      <c r="A31" s="516" t="s">
        <v>397</v>
      </c>
      <c r="B31" s="516"/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</row>
    <row r="32" spans="1:14" s="21" customFormat="1" ht="66" customHeight="1" thickBot="1" x14ac:dyDescent="0.3">
      <c r="A32" s="372">
        <v>22</v>
      </c>
      <c r="B32" s="390" t="s">
        <v>858</v>
      </c>
      <c r="C32" s="390" t="s">
        <v>321</v>
      </c>
      <c r="D32" s="61" t="s">
        <v>299</v>
      </c>
      <c r="E32" s="61" t="s">
        <v>86</v>
      </c>
      <c r="F32" s="30">
        <v>16</v>
      </c>
      <c r="G32" s="197">
        <v>44336</v>
      </c>
      <c r="H32" s="61"/>
      <c r="I32" s="61" t="s">
        <v>857</v>
      </c>
      <c r="J32" s="197">
        <v>44378</v>
      </c>
      <c r="K32" s="61" t="s">
        <v>781</v>
      </c>
      <c r="L32" s="61">
        <v>15.1</v>
      </c>
      <c r="M32" s="61">
        <v>13</v>
      </c>
    </row>
    <row r="33" spans="1:13" s="21" customFormat="1" ht="65.25" customHeight="1" thickBot="1" x14ac:dyDescent="0.3">
      <c r="A33" s="16">
        <v>23</v>
      </c>
      <c r="B33" s="390" t="s">
        <v>398</v>
      </c>
      <c r="C33" s="390" t="s">
        <v>399</v>
      </c>
      <c r="D33" s="61" t="s">
        <v>299</v>
      </c>
      <c r="E33" s="61" t="s">
        <v>74</v>
      </c>
      <c r="F33" s="59">
        <v>15</v>
      </c>
      <c r="G33" s="197">
        <v>44529</v>
      </c>
      <c r="H33" s="61"/>
      <c r="I33" s="61" t="s">
        <v>1039</v>
      </c>
      <c r="J33" s="197">
        <v>44558</v>
      </c>
      <c r="K33" s="61" t="s">
        <v>781</v>
      </c>
      <c r="L33" s="61">
        <v>16.899999999999999</v>
      </c>
      <c r="M33" s="61">
        <v>14.9</v>
      </c>
    </row>
    <row r="34" spans="1:13" s="21" customFormat="1" ht="74.25" customHeight="1" thickBot="1" x14ac:dyDescent="0.3">
      <c r="A34" s="371">
        <v>24</v>
      </c>
      <c r="B34" s="390" t="s">
        <v>400</v>
      </c>
      <c r="C34" s="390" t="s">
        <v>1034</v>
      </c>
      <c r="D34" s="61" t="s">
        <v>291</v>
      </c>
      <c r="E34" s="61" t="s">
        <v>128</v>
      </c>
      <c r="F34" s="31">
        <v>13</v>
      </c>
      <c r="G34" s="197">
        <v>44510</v>
      </c>
      <c r="H34" s="61" t="s">
        <v>992</v>
      </c>
      <c r="I34" s="61" t="s">
        <v>1013</v>
      </c>
      <c r="J34" s="197">
        <v>44526</v>
      </c>
      <c r="K34" s="61" t="s">
        <v>755</v>
      </c>
      <c r="L34" s="61">
        <v>17</v>
      </c>
      <c r="M34" s="61">
        <v>14.5</v>
      </c>
    </row>
    <row r="35" spans="1:13" s="21" customFormat="1" ht="17.25" customHeight="1" x14ac:dyDescent="0.25">
      <c r="A35" s="511" t="s">
        <v>15</v>
      </c>
      <c r="B35" s="512"/>
      <c r="C35" s="512"/>
      <c r="D35" s="513"/>
      <c r="E35" s="24"/>
      <c r="F35" s="45">
        <f>SUM(F32:F34)</f>
        <v>44</v>
      </c>
      <c r="G35" s="487"/>
      <c r="H35" s="55"/>
      <c r="I35" s="55"/>
      <c r="J35" s="54"/>
      <c r="K35" s="55"/>
      <c r="L35" s="45">
        <f>SUM(L32:L34)</f>
        <v>49</v>
      </c>
      <c r="M35" s="45">
        <f>SUM(M32:M34)</f>
        <v>42.4</v>
      </c>
    </row>
    <row r="36" spans="1:13" ht="18.75" x14ac:dyDescent="0.3">
      <c r="F36" s="46">
        <f>F35+F30+F23</f>
        <v>208</v>
      </c>
      <c r="G36" s="488"/>
      <c r="H36" s="47"/>
      <c r="I36" s="47"/>
      <c r="J36" s="47"/>
      <c r="K36" s="47"/>
      <c r="L36" s="46">
        <f>L23+L30+L35</f>
        <v>233.60000000000002</v>
      </c>
      <c r="M36" s="46">
        <f>M23+M30+M35</f>
        <v>183.29999999999998</v>
      </c>
    </row>
    <row r="40" spans="1:13" x14ac:dyDescent="0.25">
      <c r="J40" s="26"/>
    </row>
  </sheetData>
  <mergeCells count="7">
    <mergeCell ref="A35:D35"/>
    <mergeCell ref="A3:M3"/>
    <mergeCell ref="A1:K1"/>
    <mergeCell ref="A23:D23"/>
    <mergeCell ref="A24:M24"/>
    <mergeCell ref="A30:E30"/>
    <mergeCell ref="A31:M31"/>
  </mergeCells>
  <pageMargins left="1.0236220472440944" right="0.23622047244094491" top="0.55118110236220474" bottom="0.55118110236220474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6" ySplit="5" topLeftCell="G12" activePane="bottomRight" state="frozen"/>
      <selection activeCell="K10" sqref="K10"/>
      <selection pane="topRight" activeCell="K10" sqref="K10"/>
      <selection pane="bottomLeft" activeCell="K10" sqref="K10"/>
      <selection pane="bottomRight" activeCell="I25" sqref="I25"/>
    </sheetView>
  </sheetViews>
  <sheetFormatPr defaultRowHeight="15" x14ac:dyDescent="0.25"/>
  <cols>
    <col min="1" max="1" width="5.42578125" style="292" customWidth="1"/>
    <col min="2" max="2" width="19.140625" style="1" customWidth="1"/>
    <col min="3" max="3" width="29.5703125" style="25" customWidth="1"/>
    <col min="4" max="4" width="14.85546875" style="292" customWidth="1"/>
    <col min="5" max="5" width="10.7109375" style="292" customWidth="1"/>
    <col min="6" max="6" width="10.7109375" style="1" customWidth="1"/>
    <col min="7" max="7" width="15.28515625" style="483" customWidth="1"/>
    <col min="8" max="8" width="18" style="1" customWidth="1"/>
    <col min="9" max="9" width="17.5703125" style="1" customWidth="1"/>
    <col min="10" max="10" width="12" style="1" customWidth="1"/>
    <col min="11" max="11" width="14.7109375" style="1" customWidth="1"/>
    <col min="12" max="12" width="10.7109375" style="1" customWidth="1"/>
    <col min="13" max="13" width="8.42578125" style="425" customWidth="1"/>
    <col min="14" max="16384" width="9.140625" style="1"/>
  </cols>
  <sheetData>
    <row r="1" spans="1:13" ht="25.5" x14ac:dyDescent="0.35">
      <c r="A1" s="495" t="s">
        <v>0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3" ht="26.25" x14ac:dyDescent="0.4">
      <c r="A2" s="289"/>
      <c r="B2" s="2"/>
      <c r="C2" s="2"/>
      <c r="D2" s="289"/>
      <c r="E2" s="289"/>
      <c r="F2" s="2"/>
      <c r="G2" s="484"/>
      <c r="H2" s="2"/>
      <c r="I2" s="2"/>
      <c r="J2" s="2"/>
      <c r="K2" s="2"/>
    </row>
    <row r="3" spans="1:13" ht="26.25" x14ac:dyDescent="0.4">
      <c r="A3" s="517" t="s">
        <v>57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</row>
    <row r="4" spans="1:13" ht="15.75" thickBot="1" x14ac:dyDescent="0.3">
      <c r="A4" s="401"/>
      <c r="C4" s="5"/>
      <c r="D4" s="290"/>
      <c r="E4" s="290"/>
      <c r="F4" s="6"/>
    </row>
    <row r="5" spans="1:13" ht="32.25" thickBot="1" x14ac:dyDescent="0.3">
      <c r="A5" s="370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296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426" t="s">
        <v>14</v>
      </c>
    </row>
    <row r="6" spans="1:13" s="14" customFormat="1" ht="70.5" customHeight="1" thickBot="1" x14ac:dyDescent="0.3">
      <c r="A6" s="61">
        <v>1</v>
      </c>
      <c r="B6" s="390" t="s">
        <v>655</v>
      </c>
      <c r="C6" s="390" t="s">
        <v>443</v>
      </c>
      <c r="D6" s="61" t="s">
        <v>329</v>
      </c>
      <c r="E6" s="61" t="s">
        <v>266</v>
      </c>
      <c r="F6" s="30">
        <v>6</v>
      </c>
      <c r="G6" s="442">
        <v>44309</v>
      </c>
      <c r="H6" s="16" t="s">
        <v>922</v>
      </c>
      <c r="I6" s="16" t="s">
        <v>951</v>
      </c>
      <c r="J6" s="73">
        <v>44487</v>
      </c>
      <c r="K6" s="16" t="s">
        <v>755</v>
      </c>
      <c r="L6" s="16">
        <v>8.6999999999999993</v>
      </c>
      <c r="M6" s="428">
        <v>6.1</v>
      </c>
    </row>
    <row r="7" spans="1:13" s="14" customFormat="1" ht="78" customHeight="1" thickBot="1" x14ac:dyDescent="0.3">
      <c r="A7" s="61">
        <v>2</v>
      </c>
      <c r="B7" s="390" t="s">
        <v>656</v>
      </c>
      <c r="C7" s="390" t="s">
        <v>444</v>
      </c>
      <c r="D7" s="61" t="s">
        <v>329</v>
      </c>
      <c r="E7" s="61" t="s">
        <v>267</v>
      </c>
      <c r="F7" s="30">
        <v>6</v>
      </c>
      <c r="G7" s="442">
        <v>44389</v>
      </c>
      <c r="H7" s="17" t="s">
        <v>923</v>
      </c>
      <c r="I7" s="17" t="s">
        <v>1047</v>
      </c>
      <c r="J7" s="39">
        <v>44537</v>
      </c>
      <c r="K7" s="17" t="s">
        <v>755</v>
      </c>
      <c r="L7" s="17">
        <v>7.2</v>
      </c>
      <c r="M7" s="432">
        <v>5.6</v>
      </c>
    </row>
    <row r="8" spans="1:13" s="14" customFormat="1" ht="70.5" customHeight="1" thickBot="1" x14ac:dyDescent="0.3">
      <c r="A8" s="61">
        <v>3</v>
      </c>
      <c r="B8" s="390" t="s">
        <v>445</v>
      </c>
      <c r="C8" s="390" t="s">
        <v>446</v>
      </c>
      <c r="D8" s="61" t="s">
        <v>329</v>
      </c>
      <c r="E8" s="61" t="s">
        <v>268</v>
      </c>
      <c r="F8" s="30">
        <v>6</v>
      </c>
      <c r="G8" s="442">
        <v>44517</v>
      </c>
      <c r="H8" s="17" t="s">
        <v>1152</v>
      </c>
      <c r="I8" s="17" t="s">
        <v>1196</v>
      </c>
      <c r="J8" s="39">
        <v>44643</v>
      </c>
      <c r="K8" s="17" t="s">
        <v>755</v>
      </c>
      <c r="L8" s="17">
        <v>7.2</v>
      </c>
      <c r="M8" s="432">
        <v>5.0999999999999996</v>
      </c>
    </row>
    <row r="9" spans="1:13" s="14" customFormat="1" ht="70.5" customHeight="1" thickBot="1" x14ac:dyDescent="0.3">
      <c r="A9" s="61">
        <v>4</v>
      </c>
      <c r="B9" s="390" t="s">
        <v>50</v>
      </c>
      <c r="C9" s="390" t="s">
        <v>1213</v>
      </c>
      <c r="D9" s="61" t="s">
        <v>329</v>
      </c>
      <c r="E9" s="61" t="s">
        <v>269</v>
      </c>
      <c r="F9" s="293">
        <v>6</v>
      </c>
      <c r="G9" s="442">
        <v>44524</v>
      </c>
      <c r="H9" s="17" t="s">
        <v>1212</v>
      </c>
      <c r="I9" s="17" t="s">
        <v>1273</v>
      </c>
      <c r="J9" s="39"/>
      <c r="K9" s="17"/>
      <c r="L9" s="17"/>
      <c r="M9" s="432"/>
    </row>
    <row r="10" spans="1:13" s="13" customFormat="1" ht="66" customHeight="1" thickBot="1" x14ac:dyDescent="0.3">
      <c r="A10" s="61">
        <v>5</v>
      </c>
      <c r="B10" s="390" t="s">
        <v>447</v>
      </c>
      <c r="C10" s="390" t="s">
        <v>657</v>
      </c>
      <c r="D10" s="61" t="s">
        <v>329</v>
      </c>
      <c r="E10" s="61" t="s">
        <v>270</v>
      </c>
      <c r="F10" s="50">
        <v>7</v>
      </c>
      <c r="G10" s="242"/>
      <c r="H10" s="11"/>
      <c r="I10" s="12"/>
      <c r="J10" s="12"/>
      <c r="K10" s="12"/>
      <c r="L10" s="11"/>
      <c r="M10" s="427"/>
    </row>
    <row r="11" spans="1:13" s="13" customFormat="1" ht="79.5" customHeight="1" thickBot="1" x14ac:dyDescent="0.3">
      <c r="A11" s="61">
        <v>6</v>
      </c>
      <c r="B11" s="390" t="s">
        <v>448</v>
      </c>
      <c r="C11" s="390" t="s">
        <v>658</v>
      </c>
      <c r="D11" s="61" t="s">
        <v>329</v>
      </c>
      <c r="E11" s="61" t="s">
        <v>271</v>
      </c>
      <c r="F11" s="33">
        <v>6</v>
      </c>
      <c r="G11" s="12">
        <v>44523</v>
      </c>
      <c r="H11" s="11" t="s">
        <v>1179</v>
      </c>
      <c r="I11" s="11" t="s">
        <v>1184</v>
      </c>
      <c r="J11" s="12">
        <v>44658</v>
      </c>
      <c r="K11" s="11" t="s">
        <v>755</v>
      </c>
      <c r="L11" s="11">
        <v>8.1999999999999993</v>
      </c>
      <c r="M11" s="427">
        <v>6.1</v>
      </c>
    </row>
    <row r="12" spans="1:13" s="13" customFormat="1" ht="66.75" customHeight="1" thickBot="1" x14ac:dyDescent="0.3">
      <c r="A12" s="61">
        <v>7</v>
      </c>
      <c r="B12" s="390" t="s">
        <v>449</v>
      </c>
      <c r="C12" s="390" t="s">
        <v>659</v>
      </c>
      <c r="D12" s="61" t="s">
        <v>329</v>
      </c>
      <c r="E12" s="61" t="s">
        <v>265</v>
      </c>
      <c r="F12" s="33">
        <v>6</v>
      </c>
      <c r="G12" s="12">
        <v>44470</v>
      </c>
      <c r="H12" s="11" t="s">
        <v>1163</v>
      </c>
      <c r="I12" s="11" t="s">
        <v>1215</v>
      </c>
      <c r="J12" s="12">
        <v>44652</v>
      </c>
      <c r="K12" s="11" t="s">
        <v>755</v>
      </c>
      <c r="L12" s="11">
        <v>10.3</v>
      </c>
      <c r="M12" s="427">
        <v>7.6</v>
      </c>
    </row>
    <row r="13" spans="1:13" s="14" customFormat="1" ht="77.25" customHeight="1" thickBot="1" x14ac:dyDescent="0.3">
      <c r="A13" s="61">
        <v>8</v>
      </c>
      <c r="B13" s="390" t="s">
        <v>450</v>
      </c>
      <c r="C13" s="390" t="s">
        <v>451</v>
      </c>
      <c r="D13" s="61" t="s">
        <v>329</v>
      </c>
      <c r="E13" s="61" t="s">
        <v>272</v>
      </c>
      <c r="F13" s="31">
        <v>6</v>
      </c>
      <c r="G13" s="12">
        <v>44466</v>
      </c>
      <c r="H13" s="11" t="s">
        <v>1101</v>
      </c>
      <c r="I13" s="11" t="s">
        <v>1141</v>
      </c>
      <c r="J13" s="12">
        <v>44613</v>
      </c>
      <c r="K13" s="12" t="s">
        <v>755</v>
      </c>
      <c r="L13" s="11">
        <v>8.1</v>
      </c>
      <c r="M13" s="427">
        <v>6.2</v>
      </c>
    </row>
    <row r="14" spans="1:13" s="14" customFormat="1" ht="63" customHeight="1" thickBot="1" x14ac:dyDescent="0.3">
      <c r="A14" s="61">
        <v>9</v>
      </c>
      <c r="B14" s="390" t="s">
        <v>452</v>
      </c>
      <c r="C14" s="390" t="s">
        <v>453</v>
      </c>
      <c r="D14" s="61" t="s">
        <v>329</v>
      </c>
      <c r="E14" s="61" t="s">
        <v>33</v>
      </c>
      <c r="F14" s="31">
        <v>6</v>
      </c>
      <c r="G14" s="73">
        <v>44496</v>
      </c>
      <c r="H14" s="16" t="s">
        <v>1125</v>
      </c>
      <c r="I14" s="16" t="s">
        <v>1129</v>
      </c>
      <c r="J14" s="73">
        <v>44625</v>
      </c>
      <c r="K14" s="16" t="s">
        <v>755</v>
      </c>
      <c r="L14" s="16">
        <v>6</v>
      </c>
      <c r="M14" s="428">
        <v>4.2</v>
      </c>
    </row>
    <row r="15" spans="1:13" s="14" customFormat="1" ht="74.25" customHeight="1" thickBot="1" x14ac:dyDescent="0.3">
      <c r="A15" s="61">
        <v>10</v>
      </c>
      <c r="B15" s="390" t="s">
        <v>436</v>
      </c>
      <c r="C15" s="390" t="s">
        <v>437</v>
      </c>
      <c r="D15" s="61" t="s">
        <v>329</v>
      </c>
      <c r="E15" s="61" t="s">
        <v>30</v>
      </c>
      <c r="F15" s="30">
        <v>7</v>
      </c>
      <c r="G15" s="73">
        <v>44545</v>
      </c>
      <c r="H15" s="17" t="s">
        <v>1259</v>
      </c>
      <c r="I15" s="17" t="s">
        <v>1260</v>
      </c>
      <c r="J15" s="39"/>
      <c r="K15" s="39"/>
      <c r="L15" s="17"/>
      <c r="M15" s="432"/>
    </row>
    <row r="16" spans="1:13" s="14" customFormat="1" ht="70.5" customHeight="1" thickBot="1" x14ac:dyDescent="0.3">
      <c r="A16" s="61">
        <v>11</v>
      </c>
      <c r="B16" s="390" t="s">
        <v>438</v>
      </c>
      <c r="C16" s="390" t="s">
        <v>1188</v>
      </c>
      <c r="D16" s="61" t="s">
        <v>329</v>
      </c>
      <c r="E16" s="61" t="s">
        <v>28</v>
      </c>
      <c r="F16" s="30">
        <v>6</v>
      </c>
      <c r="G16" s="442">
        <v>44531</v>
      </c>
      <c r="H16" s="17" t="s">
        <v>1187</v>
      </c>
      <c r="I16" s="17" t="s">
        <v>1238</v>
      </c>
      <c r="J16" s="39">
        <v>44673</v>
      </c>
      <c r="K16" s="17" t="s">
        <v>755</v>
      </c>
      <c r="L16" s="17">
        <v>7.6</v>
      </c>
      <c r="M16" s="432">
        <v>5.4</v>
      </c>
    </row>
    <row r="17" spans="1:13" s="14" customFormat="1" ht="70.5" customHeight="1" thickBot="1" x14ac:dyDescent="0.3">
      <c r="A17" s="61">
        <v>12</v>
      </c>
      <c r="B17" s="390" t="s">
        <v>439</v>
      </c>
      <c r="C17" s="390" t="s">
        <v>660</v>
      </c>
      <c r="D17" s="61" t="s">
        <v>329</v>
      </c>
      <c r="E17" s="61" t="s">
        <v>31</v>
      </c>
      <c r="F17" s="30">
        <v>6</v>
      </c>
      <c r="G17" s="442">
        <v>44449</v>
      </c>
      <c r="H17" s="17" t="s">
        <v>1074</v>
      </c>
      <c r="I17" s="17" t="s">
        <v>1086</v>
      </c>
      <c r="J17" s="39"/>
      <c r="K17" s="17"/>
      <c r="L17" s="17">
        <v>7.6</v>
      </c>
      <c r="M17" s="432">
        <v>6</v>
      </c>
    </row>
    <row r="18" spans="1:13" s="14" customFormat="1" ht="70.5" customHeight="1" thickBot="1" x14ac:dyDescent="0.3">
      <c r="A18" s="61">
        <v>13</v>
      </c>
      <c r="B18" s="390" t="s">
        <v>440</v>
      </c>
      <c r="C18" s="390" t="s">
        <v>441</v>
      </c>
      <c r="D18" s="61" t="s">
        <v>329</v>
      </c>
      <c r="E18" s="61" t="s">
        <v>35</v>
      </c>
      <c r="F18" s="30">
        <v>6</v>
      </c>
      <c r="G18" s="442">
        <v>44511</v>
      </c>
      <c r="H18" s="17" t="s">
        <v>1150</v>
      </c>
      <c r="I18" s="17" t="s">
        <v>1195</v>
      </c>
      <c r="J18" s="39">
        <v>44642</v>
      </c>
      <c r="K18" s="17" t="s">
        <v>755</v>
      </c>
      <c r="L18" s="17">
        <v>7.6</v>
      </c>
      <c r="M18" s="432">
        <v>6</v>
      </c>
    </row>
    <row r="19" spans="1:13" s="14" customFormat="1" ht="70.5" customHeight="1" thickBot="1" x14ac:dyDescent="0.3">
      <c r="A19" s="61">
        <v>14</v>
      </c>
      <c r="B19" s="390" t="s">
        <v>442</v>
      </c>
      <c r="C19" s="390" t="s">
        <v>661</v>
      </c>
      <c r="D19" s="61" t="s">
        <v>329</v>
      </c>
      <c r="E19" s="61" t="s">
        <v>259</v>
      </c>
      <c r="F19" s="30">
        <v>6</v>
      </c>
      <c r="G19" s="442">
        <v>44522</v>
      </c>
      <c r="H19" s="17" t="s">
        <v>1197</v>
      </c>
      <c r="I19" s="17" t="s">
        <v>1243</v>
      </c>
      <c r="J19" s="39">
        <v>44673</v>
      </c>
      <c r="K19" s="17" t="s">
        <v>755</v>
      </c>
      <c r="L19" s="17">
        <v>8</v>
      </c>
      <c r="M19" s="432">
        <v>6.3</v>
      </c>
    </row>
    <row r="20" spans="1:13" ht="15.75" x14ac:dyDescent="0.25">
      <c r="A20" s="496" t="s">
        <v>15</v>
      </c>
      <c r="B20" s="497"/>
      <c r="C20" s="497"/>
      <c r="D20" s="498"/>
      <c r="E20" s="35"/>
      <c r="F20" s="52">
        <f>SUM(F10:F14)</f>
        <v>31</v>
      </c>
      <c r="G20" s="439"/>
      <c r="H20" s="37"/>
      <c r="I20" s="37"/>
      <c r="J20" s="37"/>
      <c r="K20" s="37"/>
      <c r="L20" s="52">
        <f>SUM(L10:L14)</f>
        <v>32.6</v>
      </c>
      <c r="M20" s="491">
        <f>SUM(M6:M19)</f>
        <v>64.600000000000009</v>
      </c>
    </row>
    <row r="21" spans="1:13" ht="16.5" thickBot="1" x14ac:dyDescent="0.3">
      <c r="A21" s="499" t="s">
        <v>16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1"/>
    </row>
    <row r="22" spans="1:13" ht="67.5" customHeight="1" thickBot="1" x14ac:dyDescent="0.3">
      <c r="A22" s="29">
        <v>15</v>
      </c>
      <c r="B22" s="390" t="s">
        <v>454</v>
      </c>
      <c r="C22" s="390" t="s">
        <v>713</v>
      </c>
      <c r="D22" s="61" t="s">
        <v>327</v>
      </c>
      <c r="E22" s="61" t="s">
        <v>98</v>
      </c>
      <c r="F22" s="30">
        <v>12</v>
      </c>
      <c r="G22" s="73">
        <v>44268</v>
      </c>
      <c r="H22" s="11" t="s">
        <v>1016</v>
      </c>
      <c r="I22" s="11" t="s">
        <v>1078</v>
      </c>
      <c r="J22" s="12">
        <v>44217</v>
      </c>
      <c r="K22" s="11" t="s">
        <v>755</v>
      </c>
      <c r="L22" s="11">
        <v>19.399999999999999</v>
      </c>
      <c r="M22" s="427">
        <v>17.899999999999999</v>
      </c>
    </row>
    <row r="23" spans="1:13" ht="70.5" customHeight="1" thickBot="1" x14ac:dyDescent="0.3">
      <c r="A23" s="29">
        <v>16</v>
      </c>
      <c r="B23" s="390" t="s">
        <v>455</v>
      </c>
      <c r="C23" s="390" t="s">
        <v>456</v>
      </c>
      <c r="D23" s="61" t="s">
        <v>327</v>
      </c>
      <c r="E23" s="61" t="s">
        <v>45</v>
      </c>
      <c r="F23" s="30">
        <v>12</v>
      </c>
      <c r="G23" s="12">
        <v>44487</v>
      </c>
      <c r="H23" s="11" t="s">
        <v>1143</v>
      </c>
      <c r="I23" s="11" t="s">
        <v>1194</v>
      </c>
      <c r="J23" s="12">
        <v>44644</v>
      </c>
      <c r="K23" s="11" t="s">
        <v>755</v>
      </c>
      <c r="L23" s="11">
        <v>14.8</v>
      </c>
      <c r="M23" s="427">
        <v>12.1</v>
      </c>
    </row>
    <row r="24" spans="1:13" ht="75.75" customHeight="1" thickBot="1" x14ac:dyDescent="0.3">
      <c r="A24" s="29">
        <v>17</v>
      </c>
      <c r="B24" s="390" t="s">
        <v>457</v>
      </c>
      <c r="C24" s="390" t="s">
        <v>458</v>
      </c>
      <c r="D24" s="61" t="s">
        <v>327</v>
      </c>
      <c r="E24" s="61" t="s">
        <v>72</v>
      </c>
      <c r="F24" s="30">
        <v>12</v>
      </c>
      <c r="G24" s="12">
        <v>44552</v>
      </c>
      <c r="H24" s="11" t="s">
        <v>1274</v>
      </c>
      <c r="I24" s="11" t="s">
        <v>1275</v>
      </c>
      <c r="J24" s="12"/>
      <c r="K24" s="11"/>
      <c r="L24" s="11"/>
      <c r="M24" s="427"/>
    </row>
    <row r="25" spans="1:13" ht="68.25" customHeight="1" thickBot="1" x14ac:dyDescent="0.3">
      <c r="A25" s="29">
        <v>18</v>
      </c>
      <c r="B25" s="390" t="s">
        <v>709</v>
      </c>
      <c r="C25" s="390" t="s">
        <v>459</v>
      </c>
      <c r="D25" s="61" t="s">
        <v>327</v>
      </c>
      <c r="E25" s="61" t="s">
        <v>206</v>
      </c>
      <c r="F25" s="30">
        <v>12</v>
      </c>
      <c r="G25" s="12">
        <v>44347</v>
      </c>
      <c r="H25" s="11" t="s">
        <v>1017</v>
      </c>
      <c r="I25" s="11" t="s">
        <v>1072</v>
      </c>
      <c r="J25" s="12">
        <v>44554</v>
      </c>
      <c r="K25" s="11" t="s">
        <v>755</v>
      </c>
      <c r="L25" s="11">
        <v>13</v>
      </c>
      <c r="M25" s="427">
        <v>10.199999999999999</v>
      </c>
    </row>
    <row r="26" spans="1:13" ht="64.5" customHeight="1" thickBot="1" x14ac:dyDescent="0.3">
      <c r="A26" s="29">
        <v>19</v>
      </c>
      <c r="B26" s="390" t="s">
        <v>460</v>
      </c>
      <c r="C26" s="390" t="s">
        <v>461</v>
      </c>
      <c r="D26" s="61" t="s">
        <v>327</v>
      </c>
      <c r="E26" s="61" t="s">
        <v>207</v>
      </c>
      <c r="F26" s="30">
        <v>12</v>
      </c>
      <c r="G26" s="12">
        <v>44364</v>
      </c>
      <c r="H26" s="11" t="s">
        <v>1036</v>
      </c>
      <c r="I26" s="11" t="s">
        <v>1064</v>
      </c>
      <c r="J26" s="12">
        <v>44554</v>
      </c>
      <c r="K26" s="11" t="s">
        <v>755</v>
      </c>
      <c r="L26" s="11">
        <v>13.1</v>
      </c>
      <c r="M26" s="427">
        <v>10.8</v>
      </c>
    </row>
    <row r="27" spans="1:13" ht="71.25" customHeight="1" thickBot="1" x14ac:dyDescent="0.3">
      <c r="A27" s="29">
        <v>20</v>
      </c>
      <c r="B27" s="390" t="s">
        <v>462</v>
      </c>
      <c r="C27" s="390" t="s">
        <v>463</v>
      </c>
      <c r="D27" s="61" t="s">
        <v>327</v>
      </c>
      <c r="E27" s="61" t="s">
        <v>147</v>
      </c>
      <c r="F27" s="30">
        <v>12</v>
      </c>
      <c r="G27" s="12">
        <v>44336</v>
      </c>
      <c r="H27" s="11" t="s">
        <v>980</v>
      </c>
      <c r="I27" s="11" t="s">
        <v>1028</v>
      </c>
      <c r="J27" s="12">
        <v>44533</v>
      </c>
      <c r="K27" s="11" t="s">
        <v>755</v>
      </c>
      <c r="L27" s="11">
        <v>15.8</v>
      </c>
      <c r="M27" s="427">
        <v>11.8</v>
      </c>
    </row>
    <row r="28" spans="1:13" s="21" customFormat="1" ht="16.5" customHeight="1" thickBot="1" x14ac:dyDescent="0.3">
      <c r="A28" s="514"/>
      <c r="B28" s="515"/>
      <c r="C28" s="515"/>
      <c r="D28" s="515"/>
      <c r="E28" s="515"/>
      <c r="F28" s="48">
        <f>SUM(F22:F27)</f>
        <v>72</v>
      </c>
      <c r="G28" s="440"/>
      <c r="H28" s="22"/>
      <c r="I28" s="22"/>
      <c r="J28" s="23"/>
      <c r="K28" s="22"/>
      <c r="L28" s="48">
        <f>SUM(L22:L27)</f>
        <v>76.100000000000009</v>
      </c>
      <c r="M28" s="492">
        <f>SUM(M22:M27)</f>
        <v>62.8</v>
      </c>
    </row>
    <row r="29" spans="1:13" s="21" customFormat="1" ht="16.5" thickBot="1" x14ac:dyDescent="0.3">
      <c r="A29" s="516" t="s">
        <v>24</v>
      </c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</row>
    <row r="30" spans="1:13" s="21" customFormat="1" ht="16.5" thickBot="1" x14ac:dyDescent="0.3">
      <c r="A30" s="372"/>
      <c r="B30" s="150"/>
      <c r="C30" s="151"/>
      <c r="D30" s="151"/>
      <c r="E30" s="29"/>
      <c r="F30" s="30"/>
      <c r="G30" s="197"/>
      <c r="H30" s="18"/>
      <c r="I30" s="18"/>
      <c r="J30" s="53"/>
      <c r="K30" s="18"/>
      <c r="L30" s="18"/>
      <c r="M30" s="493"/>
    </row>
    <row r="31" spans="1:13" s="198" customFormat="1" ht="84" customHeight="1" thickBot="1" x14ac:dyDescent="0.3">
      <c r="A31" s="16">
        <v>21</v>
      </c>
      <c r="B31" s="390" t="s">
        <v>464</v>
      </c>
      <c r="C31" s="390" t="s">
        <v>721</v>
      </c>
      <c r="D31" s="61" t="s">
        <v>470</v>
      </c>
      <c r="E31" s="61" t="s">
        <v>118</v>
      </c>
      <c r="F31" s="31">
        <v>10</v>
      </c>
      <c r="G31" s="197">
        <v>44368</v>
      </c>
      <c r="H31" s="61"/>
      <c r="I31" s="61" t="s">
        <v>871</v>
      </c>
      <c r="J31" s="197">
        <v>44391</v>
      </c>
      <c r="K31" s="61" t="s">
        <v>781</v>
      </c>
      <c r="L31" s="61">
        <v>10.199999999999999</v>
      </c>
      <c r="M31" s="433">
        <v>8.5</v>
      </c>
    </row>
    <row r="32" spans="1:13" s="21" customFormat="1" ht="72" customHeight="1" thickBot="1" x14ac:dyDescent="0.3">
      <c r="A32" s="16">
        <v>22</v>
      </c>
      <c r="B32" s="390" t="s">
        <v>465</v>
      </c>
      <c r="C32" s="390" t="s">
        <v>466</v>
      </c>
      <c r="D32" s="61" t="s">
        <v>299</v>
      </c>
      <c r="E32" s="61" t="s">
        <v>279</v>
      </c>
      <c r="F32" s="30">
        <v>12</v>
      </c>
      <c r="G32" s="197">
        <v>44512</v>
      </c>
      <c r="H32" s="61"/>
      <c r="I32" s="61" t="s">
        <v>1018</v>
      </c>
      <c r="J32" s="197">
        <v>44589</v>
      </c>
      <c r="K32" s="61" t="s">
        <v>781</v>
      </c>
      <c r="L32" s="61">
        <v>23.4</v>
      </c>
      <c r="M32" s="433">
        <v>19</v>
      </c>
    </row>
    <row r="33" spans="1:13" s="21" customFormat="1" ht="75.75" customHeight="1" thickBot="1" x14ac:dyDescent="0.3">
      <c r="A33" s="63">
        <v>23</v>
      </c>
      <c r="B33" s="390" t="s">
        <v>467</v>
      </c>
      <c r="C33" s="390" t="s">
        <v>468</v>
      </c>
      <c r="D33" s="61" t="s">
        <v>291</v>
      </c>
      <c r="E33" s="61" t="s">
        <v>177</v>
      </c>
      <c r="F33" s="31">
        <v>8</v>
      </c>
      <c r="G33" s="333">
        <v>44249</v>
      </c>
      <c r="H33" s="61"/>
      <c r="I33" s="61" t="s">
        <v>1186</v>
      </c>
      <c r="J33" s="197">
        <v>44642</v>
      </c>
      <c r="K33" s="61" t="s">
        <v>755</v>
      </c>
      <c r="L33" s="61">
        <v>11.7</v>
      </c>
      <c r="M33" s="433">
        <v>9.9</v>
      </c>
    </row>
    <row r="34" spans="1:13" s="21" customFormat="1" ht="72.75" customHeight="1" thickBot="1" x14ac:dyDescent="0.3">
      <c r="A34" s="69">
        <v>24</v>
      </c>
      <c r="B34" s="390" t="s">
        <v>469</v>
      </c>
      <c r="C34" s="390" t="s">
        <v>318</v>
      </c>
      <c r="D34" s="61" t="s">
        <v>291</v>
      </c>
      <c r="E34" s="61" t="s">
        <v>26</v>
      </c>
      <c r="F34" s="30">
        <v>8</v>
      </c>
      <c r="G34" s="197">
        <v>44551</v>
      </c>
      <c r="H34" s="61"/>
      <c r="I34" s="61" t="s">
        <v>1172</v>
      </c>
      <c r="J34" s="197">
        <v>44631</v>
      </c>
      <c r="K34" s="61" t="s">
        <v>755</v>
      </c>
      <c r="L34" s="61">
        <v>9.5</v>
      </c>
      <c r="M34" s="433">
        <v>8</v>
      </c>
    </row>
    <row r="35" spans="1:13" s="21" customFormat="1" ht="15.75" x14ac:dyDescent="0.25">
      <c r="A35" s="511" t="s">
        <v>15</v>
      </c>
      <c r="B35" s="512"/>
      <c r="C35" s="512"/>
      <c r="D35" s="513"/>
      <c r="E35" s="291"/>
      <c r="F35" s="45">
        <f>SUM(F31:F34)</f>
        <v>38</v>
      </c>
      <c r="G35" s="487"/>
      <c r="H35" s="55"/>
      <c r="I35" s="55"/>
      <c r="J35" s="54"/>
      <c r="K35" s="55"/>
      <c r="L35" s="45">
        <f>SUM(L30:L34)</f>
        <v>54.8</v>
      </c>
      <c r="M35" s="494">
        <f>SUM(M30:M34)</f>
        <v>45.4</v>
      </c>
    </row>
    <row r="36" spans="1:13" ht="18.75" x14ac:dyDescent="0.3">
      <c r="F36" s="46">
        <f>F35+F28+F20</f>
        <v>141</v>
      </c>
      <c r="G36" s="488"/>
      <c r="H36" s="47"/>
      <c r="I36" s="47"/>
      <c r="J36" s="47"/>
      <c r="K36" s="47"/>
      <c r="L36" s="46">
        <f>L20+L28+L35</f>
        <v>163.5</v>
      </c>
      <c r="M36" s="435">
        <f>M20+M28+M35</f>
        <v>172.8</v>
      </c>
    </row>
    <row r="40" spans="1:13" x14ac:dyDescent="0.25">
      <c r="J40" s="26"/>
    </row>
  </sheetData>
  <mergeCells count="7">
    <mergeCell ref="A35:D35"/>
    <mergeCell ref="A1:K1"/>
    <mergeCell ref="A3:M3"/>
    <mergeCell ref="A20:D20"/>
    <mergeCell ref="A21:M21"/>
    <mergeCell ref="A28:E28"/>
    <mergeCell ref="A29:M29"/>
  </mergeCells>
  <pageMargins left="1.0236220472440944" right="0.23622047244094491" top="0.55118110236220474" bottom="0.55118110236220474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pane xSplit="6" ySplit="5" topLeftCell="G9" activePane="bottomRight" state="frozen"/>
      <selection activeCell="K10" sqref="K10"/>
      <selection pane="topRight" activeCell="K10" sqref="K10"/>
      <selection pane="bottomLeft" activeCell="K10" sqref="K10"/>
      <selection pane="bottomRight" activeCell="M34" sqref="M34"/>
    </sheetView>
  </sheetViews>
  <sheetFormatPr defaultRowHeight="15" x14ac:dyDescent="0.25"/>
  <cols>
    <col min="1" max="1" width="5.42578125" style="407" customWidth="1"/>
    <col min="2" max="2" width="21.140625" style="174" customWidth="1"/>
    <col min="3" max="3" width="32.28515625" style="217" customWidth="1"/>
    <col min="4" max="4" width="14.85546875" style="408" customWidth="1"/>
    <col min="5" max="5" width="10.7109375" style="174" customWidth="1"/>
    <col min="6" max="6" width="10.7109375" style="407" customWidth="1"/>
    <col min="7" max="7" width="15.28515625" style="448" customWidth="1"/>
    <col min="8" max="8" width="20" style="174" customWidth="1"/>
    <col min="9" max="9" width="16.5703125" style="174" customWidth="1"/>
    <col min="10" max="10" width="12.140625" style="174" customWidth="1"/>
    <col min="11" max="11" width="14.7109375" style="174" customWidth="1"/>
    <col min="12" max="12" width="10" style="481" customWidth="1"/>
    <col min="13" max="13" width="8.85546875" style="408" customWidth="1"/>
    <col min="14" max="16384" width="9.140625" style="174"/>
  </cols>
  <sheetData>
    <row r="1" spans="1:13" ht="25.5" x14ac:dyDescent="0.35">
      <c r="A1" s="521" t="s">
        <v>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</row>
    <row r="2" spans="1:13" ht="26.25" x14ac:dyDescent="0.4">
      <c r="A2" s="404"/>
      <c r="B2" s="200"/>
      <c r="C2" s="200"/>
      <c r="D2" s="375"/>
      <c r="E2" s="200"/>
      <c r="F2" s="404"/>
      <c r="G2" s="443"/>
      <c r="H2" s="200"/>
      <c r="I2" s="200"/>
      <c r="J2" s="200"/>
      <c r="K2" s="200"/>
    </row>
    <row r="3" spans="1:13" ht="26.25" x14ac:dyDescent="0.4">
      <c r="A3" s="522" t="s">
        <v>78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</row>
    <row r="4" spans="1:13" ht="15.75" thickBot="1" x14ac:dyDescent="0.3">
      <c r="A4" s="405"/>
      <c r="C4" s="202"/>
      <c r="D4" s="202"/>
      <c r="E4" s="202"/>
      <c r="F4" s="409"/>
    </row>
    <row r="5" spans="1:13" ht="32.25" thickBot="1" x14ac:dyDescent="0.3">
      <c r="A5" s="376" t="s">
        <v>2</v>
      </c>
      <c r="B5" s="205" t="s">
        <v>3</v>
      </c>
      <c r="C5" s="205" t="s">
        <v>4</v>
      </c>
      <c r="D5" s="378" t="s">
        <v>5</v>
      </c>
      <c r="E5" s="205" t="s">
        <v>6</v>
      </c>
      <c r="F5" s="378" t="s">
        <v>7</v>
      </c>
      <c r="G5" s="303" t="s">
        <v>8</v>
      </c>
      <c r="H5" s="205" t="s">
        <v>9</v>
      </c>
      <c r="I5" s="205" t="s">
        <v>10</v>
      </c>
      <c r="J5" s="205" t="s">
        <v>11</v>
      </c>
      <c r="K5" s="205" t="s">
        <v>12</v>
      </c>
      <c r="L5" s="306" t="s">
        <v>13</v>
      </c>
      <c r="M5" s="479" t="s">
        <v>14</v>
      </c>
    </row>
    <row r="6" spans="1:13" s="162" customFormat="1" ht="68.25" customHeight="1" thickBot="1" x14ac:dyDescent="0.3">
      <c r="A6" s="29">
        <v>1</v>
      </c>
      <c r="B6" s="388" t="s">
        <v>480</v>
      </c>
      <c r="C6" s="388" t="s">
        <v>481</v>
      </c>
      <c r="D6" s="61" t="s">
        <v>326</v>
      </c>
      <c r="E6" s="61" t="s">
        <v>93</v>
      </c>
      <c r="F6" s="30">
        <v>6</v>
      </c>
      <c r="G6" s="242" t="s">
        <v>770</v>
      </c>
      <c r="H6" s="402" t="s">
        <v>900</v>
      </c>
      <c r="I6" s="398" t="s">
        <v>908</v>
      </c>
      <c r="J6" s="398"/>
      <c r="K6" s="402"/>
      <c r="L6" s="274">
        <v>6.6</v>
      </c>
      <c r="M6" s="34">
        <v>4.7</v>
      </c>
    </row>
    <row r="7" spans="1:13" s="162" customFormat="1" ht="68.25" customHeight="1" thickBot="1" x14ac:dyDescent="0.3">
      <c r="A7" s="29">
        <v>2</v>
      </c>
      <c r="B7" s="388" t="s">
        <v>482</v>
      </c>
      <c r="C7" s="388" t="s">
        <v>483</v>
      </c>
      <c r="D7" s="61" t="s">
        <v>326</v>
      </c>
      <c r="E7" s="61" t="s">
        <v>80</v>
      </c>
      <c r="F7" s="30">
        <v>8</v>
      </c>
      <c r="G7" s="161">
        <v>44278</v>
      </c>
      <c r="H7" s="402" t="s">
        <v>906</v>
      </c>
      <c r="I7" s="402" t="s">
        <v>950</v>
      </c>
      <c r="J7" s="398">
        <v>44495</v>
      </c>
      <c r="K7" s="402" t="s">
        <v>755</v>
      </c>
      <c r="L7" s="274">
        <v>10.5</v>
      </c>
      <c r="M7" s="34">
        <v>8.5</v>
      </c>
    </row>
    <row r="8" spans="1:13" s="162" customFormat="1" ht="68.25" customHeight="1" thickBot="1" x14ac:dyDescent="0.3">
      <c r="A8" s="57">
        <v>3</v>
      </c>
      <c r="B8" s="388" t="s">
        <v>484</v>
      </c>
      <c r="C8" s="388" t="s">
        <v>672</v>
      </c>
      <c r="D8" s="61" t="s">
        <v>326</v>
      </c>
      <c r="E8" s="61" t="s">
        <v>83</v>
      </c>
      <c r="F8" s="30">
        <v>8</v>
      </c>
      <c r="G8" s="161">
        <v>44285</v>
      </c>
      <c r="H8" s="402" t="s">
        <v>917</v>
      </c>
      <c r="I8" s="402" t="s">
        <v>942</v>
      </c>
      <c r="J8" s="398">
        <v>44482</v>
      </c>
      <c r="K8" s="402" t="s">
        <v>755</v>
      </c>
      <c r="L8" s="274">
        <v>9.6</v>
      </c>
      <c r="M8" s="34">
        <v>6.5</v>
      </c>
    </row>
    <row r="9" spans="1:13" s="162" customFormat="1" ht="68.25" customHeight="1" thickBot="1" x14ac:dyDescent="0.3">
      <c r="A9" s="57">
        <v>4</v>
      </c>
      <c r="B9" s="388" t="s">
        <v>485</v>
      </c>
      <c r="C9" s="388" t="s">
        <v>486</v>
      </c>
      <c r="D9" s="61" t="s">
        <v>326</v>
      </c>
      <c r="E9" s="61" t="s">
        <v>262</v>
      </c>
      <c r="F9" s="30">
        <v>7</v>
      </c>
      <c r="G9" s="161">
        <v>44337</v>
      </c>
      <c r="H9" s="402" t="s">
        <v>1030</v>
      </c>
      <c r="I9" s="402" t="s">
        <v>1055</v>
      </c>
      <c r="J9" s="398">
        <v>44552</v>
      </c>
      <c r="K9" s="402" t="s">
        <v>755</v>
      </c>
      <c r="L9" s="274">
        <v>9.4</v>
      </c>
      <c r="M9" s="34">
        <v>6.6</v>
      </c>
    </row>
    <row r="10" spans="1:13" s="162" customFormat="1" ht="77.25" customHeight="1" thickBot="1" x14ac:dyDescent="0.3">
      <c r="A10" s="29">
        <v>5</v>
      </c>
      <c r="B10" s="388" t="s">
        <v>487</v>
      </c>
      <c r="C10" s="388" t="s">
        <v>488</v>
      </c>
      <c r="D10" s="61" t="s">
        <v>326</v>
      </c>
      <c r="E10" s="61" t="s">
        <v>84</v>
      </c>
      <c r="F10" s="30">
        <v>8</v>
      </c>
      <c r="G10" s="242">
        <v>44519</v>
      </c>
      <c r="H10" s="387" t="s">
        <v>1199</v>
      </c>
      <c r="I10" s="387" t="s">
        <v>1200</v>
      </c>
      <c r="J10" s="394"/>
      <c r="K10" s="387"/>
      <c r="L10" s="30">
        <v>11.8</v>
      </c>
      <c r="M10" s="29">
        <v>8.6999999999999993</v>
      </c>
    </row>
    <row r="11" spans="1:13" s="162" customFormat="1" ht="77.25" customHeight="1" thickBot="1" x14ac:dyDescent="0.3">
      <c r="A11" s="29">
        <v>6</v>
      </c>
      <c r="B11" s="388" t="s">
        <v>489</v>
      </c>
      <c r="C11" s="388" t="s">
        <v>490</v>
      </c>
      <c r="D11" s="61" t="s">
        <v>326</v>
      </c>
      <c r="E11" s="61" t="s">
        <v>260</v>
      </c>
      <c r="F11" s="30">
        <v>7</v>
      </c>
      <c r="G11" s="242">
        <v>44389</v>
      </c>
      <c r="H11" s="387" t="s">
        <v>1050</v>
      </c>
      <c r="I11" s="387" t="s">
        <v>1148</v>
      </c>
      <c r="J11" s="394">
        <v>44610</v>
      </c>
      <c r="K11" s="387" t="s">
        <v>755</v>
      </c>
      <c r="L11" s="30">
        <v>10.9</v>
      </c>
      <c r="M11" s="29">
        <v>7</v>
      </c>
    </row>
    <row r="12" spans="1:13" s="162" customFormat="1" ht="77.25" customHeight="1" thickBot="1" x14ac:dyDescent="0.3">
      <c r="A12" s="29">
        <v>7</v>
      </c>
      <c r="B12" s="388" t="s">
        <v>87</v>
      </c>
      <c r="C12" s="388" t="s">
        <v>1010</v>
      </c>
      <c r="D12" s="61" t="s">
        <v>326</v>
      </c>
      <c r="E12" s="61" t="s">
        <v>89</v>
      </c>
      <c r="F12" s="30">
        <v>7</v>
      </c>
      <c r="G12" s="242">
        <v>44291</v>
      </c>
      <c r="H12" s="387" t="s">
        <v>904</v>
      </c>
      <c r="I12" s="387" t="s">
        <v>937</v>
      </c>
      <c r="J12" s="394">
        <v>44480</v>
      </c>
      <c r="K12" s="387" t="s">
        <v>755</v>
      </c>
      <c r="L12" s="30">
        <v>7.8</v>
      </c>
      <c r="M12" s="29">
        <v>6.1</v>
      </c>
    </row>
    <row r="13" spans="1:13" s="162" customFormat="1" ht="77.25" customHeight="1" thickBot="1" x14ac:dyDescent="0.3">
      <c r="A13" s="29">
        <v>8</v>
      </c>
      <c r="B13" s="388" t="s">
        <v>87</v>
      </c>
      <c r="C13" s="388" t="s">
        <v>1038</v>
      </c>
      <c r="D13" s="61" t="s">
        <v>326</v>
      </c>
      <c r="E13" s="61" t="s">
        <v>331</v>
      </c>
      <c r="F13" s="30">
        <v>7</v>
      </c>
      <c r="G13" s="335">
        <v>44327</v>
      </c>
      <c r="H13" s="387" t="s">
        <v>961</v>
      </c>
      <c r="I13" s="387" t="s">
        <v>1019</v>
      </c>
      <c r="J13" s="394">
        <v>44529</v>
      </c>
      <c r="K13" s="387" t="s">
        <v>755</v>
      </c>
      <c r="L13" s="30">
        <v>8.1</v>
      </c>
      <c r="M13" s="29">
        <v>4.5999999999999996</v>
      </c>
    </row>
    <row r="14" spans="1:13" s="162" customFormat="1" ht="77.25" customHeight="1" thickBot="1" x14ac:dyDescent="0.3">
      <c r="A14" s="29">
        <v>9</v>
      </c>
      <c r="B14" s="388" t="s">
        <v>491</v>
      </c>
      <c r="C14" s="388" t="s">
        <v>492</v>
      </c>
      <c r="D14" s="61" t="s">
        <v>326</v>
      </c>
      <c r="E14" s="61" t="s">
        <v>85</v>
      </c>
      <c r="F14" s="30">
        <v>7</v>
      </c>
      <c r="G14" s="335">
        <v>44362</v>
      </c>
      <c r="H14" s="387" t="s">
        <v>1029</v>
      </c>
      <c r="I14" s="387" t="s">
        <v>1084</v>
      </c>
      <c r="J14" s="394">
        <v>44572</v>
      </c>
      <c r="K14" s="387" t="s">
        <v>755</v>
      </c>
      <c r="L14" s="30">
        <v>8.8000000000000007</v>
      </c>
      <c r="M14" s="29">
        <v>6.5</v>
      </c>
    </row>
    <row r="15" spans="1:13" s="162" customFormat="1" ht="77.25" customHeight="1" thickBot="1" x14ac:dyDescent="0.3">
      <c r="A15" s="29">
        <v>10</v>
      </c>
      <c r="B15" s="388" t="s">
        <v>489</v>
      </c>
      <c r="C15" s="388" t="s">
        <v>673</v>
      </c>
      <c r="D15" s="61" t="s">
        <v>326</v>
      </c>
      <c r="E15" s="61" t="s">
        <v>90</v>
      </c>
      <c r="F15" s="30">
        <v>7</v>
      </c>
      <c r="G15" s="335">
        <v>44474</v>
      </c>
      <c r="H15" s="387" t="s">
        <v>1112</v>
      </c>
      <c r="I15" s="387" t="s">
        <v>1139</v>
      </c>
      <c r="J15" s="394">
        <v>44609</v>
      </c>
      <c r="K15" s="387" t="s">
        <v>755</v>
      </c>
      <c r="L15" s="30">
        <v>10.9</v>
      </c>
      <c r="M15" s="29">
        <v>7.7</v>
      </c>
    </row>
    <row r="16" spans="1:13" s="162" customFormat="1" ht="77.25" customHeight="1" thickBot="1" x14ac:dyDescent="0.3">
      <c r="A16" s="29">
        <v>11</v>
      </c>
      <c r="B16" s="388" t="s">
        <v>81</v>
      </c>
      <c r="C16" s="388" t="s">
        <v>493</v>
      </c>
      <c r="D16" s="61" t="s">
        <v>326</v>
      </c>
      <c r="E16" s="61" t="s">
        <v>100</v>
      </c>
      <c r="F16" s="30">
        <v>7</v>
      </c>
      <c r="G16" s="335">
        <v>44463</v>
      </c>
      <c r="H16" s="387" t="s">
        <v>1098</v>
      </c>
      <c r="I16" s="387" t="s">
        <v>1202</v>
      </c>
      <c r="J16" s="394">
        <v>44642</v>
      </c>
      <c r="K16" s="387" t="s">
        <v>755</v>
      </c>
      <c r="L16" s="30">
        <v>10.1</v>
      </c>
      <c r="M16" s="29">
        <v>5.5</v>
      </c>
    </row>
    <row r="17" spans="1:15" s="162" customFormat="1" ht="77.25" customHeight="1" thickBot="1" x14ac:dyDescent="0.3">
      <c r="A17" s="29">
        <v>12</v>
      </c>
      <c r="B17" s="388" t="s">
        <v>489</v>
      </c>
      <c r="C17" s="388" t="s">
        <v>1271</v>
      </c>
      <c r="D17" s="61" t="s">
        <v>326</v>
      </c>
      <c r="E17" s="61" t="s">
        <v>101</v>
      </c>
      <c r="F17" s="30">
        <v>7</v>
      </c>
      <c r="G17" s="341">
        <v>44538</v>
      </c>
      <c r="H17" s="387" t="s">
        <v>1201</v>
      </c>
      <c r="I17" s="387" t="s">
        <v>1246</v>
      </c>
      <c r="J17" s="394">
        <v>44672</v>
      </c>
      <c r="K17" s="387" t="s">
        <v>755</v>
      </c>
      <c r="L17" s="30">
        <v>8.8000000000000007</v>
      </c>
      <c r="M17" s="29">
        <v>6.6</v>
      </c>
    </row>
    <row r="18" spans="1:15" s="162" customFormat="1" ht="82.5" customHeight="1" thickBot="1" x14ac:dyDescent="0.3">
      <c r="A18" s="29">
        <v>13</v>
      </c>
      <c r="B18" s="388" t="s">
        <v>81</v>
      </c>
      <c r="C18" s="388" t="s">
        <v>1221</v>
      </c>
      <c r="D18" s="61" t="s">
        <v>326</v>
      </c>
      <c r="E18" s="61" t="s">
        <v>102</v>
      </c>
      <c r="F18" s="33">
        <v>7</v>
      </c>
      <c r="G18" s="341">
        <v>44519</v>
      </c>
      <c r="H18" s="387" t="s">
        <v>1185</v>
      </c>
      <c r="I18" s="387" t="s">
        <v>1249</v>
      </c>
      <c r="J18" s="394">
        <v>44673</v>
      </c>
      <c r="K18" s="394" t="s">
        <v>755</v>
      </c>
      <c r="L18" s="30">
        <v>8.8000000000000007</v>
      </c>
      <c r="M18" s="29">
        <v>5.3</v>
      </c>
    </row>
    <row r="19" spans="1:15" s="162" customFormat="1" ht="58.5" customHeight="1" thickBot="1" x14ac:dyDescent="0.3">
      <c r="A19" s="29">
        <v>14</v>
      </c>
      <c r="B19" s="388" t="s">
        <v>494</v>
      </c>
      <c r="C19" s="388" t="s">
        <v>495</v>
      </c>
      <c r="D19" s="61" t="s">
        <v>326</v>
      </c>
      <c r="E19" s="61" t="s">
        <v>106</v>
      </c>
      <c r="F19" s="30">
        <v>9</v>
      </c>
      <c r="G19" s="341">
        <v>44285</v>
      </c>
      <c r="H19" s="387" t="s">
        <v>939</v>
      </c>
      <c r="I19" s="387" t="s">
        <v>994</v>
      </c>
      <c r="J19" s="394">
        <v>44518</v>
      </c>
      <c r="K19" s="387" t="s">
        <v>755</v>
      </c>
      <c r="L19" s="30">
        <v>11.2</v>
      </c>
      <c r="M19" s="29">
        <v>7.2</v>
      </c>
      <c r="N19" s="403"/>
      <c r="O19" s="403"/>
    </row>
    <row r="20" spans="1:15" s="162" customFormat="1" ht="58.5" customHeight="1" thickBot="1" x14ac:dyDescent="0.3">
      <c r="A20" s="29">
        <v>15</v>
      </c>
      <c r="B20" s="388" t="s">
        <v>496</v>
      </c>
      <c r="C20" s="388" t="s">
        <v>497</v>
      </c>
      <c r="D20" s="61" t="s">
        <v>329</v>
      </c>
      <c r="E20" s="61" t="s">
        <v>103</v>
      </c>
      <c r="F20" s="33">
        <v>6</v>
      </c>
      <c r="G20" s="242">
        <v>44347</v>
      </c>
      <c r="H20" s="387" t="s">
        <v>931</v>
      </c>
      <c r="I20" s="387" t="s">
        <v>938</v>
      </c>
      <c r="J20" s="394">
        <v>44512</v>
      </c>
      <c r="K20" s="387" t="s">
        <v>755</v>
      </c>
      <c r="L20" s="30">
        <v>7.9</v>
      </c>
      <c r="M20" s="29">
        <v>4.8</v>
      </c>
    </row>
    <row r="21" spans="1:15" s="162" customFormat="1" ht="58.5" customHeight="1" thickBot="1" x14ac:dyDescent="0.3">
      <c r="A21" s="29">
        <v>16</v>
      </c>
      <c r="B21" s="388" t="s">
        <v>498</v>
      </c>
      <c r="C21" s="388" t="s">
        <v>499</v>
      </c>
      <c r="D21" s="61" t="s">
        <v>329</v>
      </c>
      <c r="E21" s="61" t="s">
        <v>105</v>
      </c>
      <c r="F21" s="30">
        <v>6</v>
      </c>
      <c r="G21" s="242">
        <v>44368</v>
      </c>
      <c r="H21" s="387" t="s">
        <v>1056</v>
      </c>
      <c r="I21" s="387" t="s">
        <v>1119</v>
      </c>
      <c r="J21" s="394">
        <v>44592</v>
      </c>
      <c r="K21" s="387" t="s">
        <v>755</v>
      </c>
      <c r="L21" s="30">
        <v>9.1</v>
      </c>
      <c r="M21" s="29">
        <v>5.9</v>
      </c>
    </row>
    <row r="22" spans="1:15" s="162" customFormat="1" ht="58.5" customHeight="1" thickBot="1" x14ac:dyDescent="0.3">
      <c r="A22" s="63">
        <v>17</v>
      </c>
      <c r="B22" s="388" t="s">
        <v>500</v>
      </c>
      <c r="C22" s="388" t="s">
        <v>501</v>
      </c>
      <c r="D22" s="61" t="s">
        <v>326</v>
      </c>
      <c r="E22" s="61" t="s">
        <v>94</v>
      </c>
      <c r="F22" s="30">
        <v>7</v>
      </c>
      <c r="G22" s="242">
        <v>44406</v>
      </c>
      <c r="H22" s="387"/>
      <c r="I22" s="387" t="s">
        <v>982</v>
      </c>
      <c r="J22" s="394"/>
      <c r="K22" s="387"/>
      <c r="L22" s="30">
        <v>8.6999999999999993</v>
      </c>
      <c r="M22" s="29">
        <v>5.8</v>
      </c>
    </row>
    <row r="23" spans="1:15" s="162" customFormat="1" ht="70.5" customHeight="1" thickBot="1" x14ac:dyDescent="0.3">
      <c r="A23" s="63">
        <v>18</v>
      </c>
      <c r="B23" s="388" t="s">
        <v>300</v>
      </c>
      <c r="C23" s="388" t="s">
        <v>674</v>
      </c>
      <c r="D23" s="61" t="s">
        <v>326</v>
      </c>
      <c r="E23" s="61" t="s">
        <v>95</v>
      </c>
      <c r="F23" s="30">
        <v>9</v>
      </c>
      <c r="G23" s="242">
        <v>44440</v>
      </c>
      <c r="H23" s="387" t="s">
        <v>931</v>
      </c>
      <c r="I23" s="387" t="s">
        <v>952</v>
      </c>
      <c r="J23" s="394">
        <v>44479</v>
      </c>
      <c r="K23" s="387" t="s">
        <v>755</v>
      </c>
      <c r="L23" s="30">
        <v>12</v>
      </c>
      <c r="M23" s="29">
        <v>6.2</v>
      </c>
    </row>
    <row r="24" spans="1:15" s="162" customFormat="1" ht="70.5" customHeight="1" thickBot="1" x14ac:dyDescent="0.3">
      <c r="A24" s="63">
        <v>19</v>
      </c>
      <c r="B24" s="388" t="s">
        <v>502</v>
      </c>
      <c r="C24" s="388" t="s">
        <v>675</v>
      </c>
      <c r="D24" s="61" t="s">
        <v>326</v>
      </c>
      <c r="E24" s="61" t="s">
        <v>96</v>
      </c>
      <c r="F24" s="30">
        <v>7</v>
      </c>
      <c r="G24" s="242">
        <v>44517</v>
      </c>
      <c r="H24" s="387"/>
      <c r="I24" s="387" t="s">
        <v>1176</v>
      </c>
      <c r="J24" s="394">
        <v>44634</v>
      </c>
      <c r="K24" s="387" t="s">
        <v>755</v>
      </c>
      <c r="L24" s="30">
        <v>9.4</v>
      </c>
      <c r="M24" s="29">
        <v>5</v>
      </c>
    </row>
    <row r="25" spans="1:15" s="162" customFormat="1" ht="70.5" customHeight="1" thickBot="1" x14ac:dyDescent="0.3">
      <c r="A25" s="63">
        <v>20</v>
      </c>
      <c r="B25" s="388" t="s">
        <v>676</v>
      </c>
      <c r="C25" s="388" t="s">
        <v>503</v>
      </c>
      <c r="D25" s="61" t="s">
        <v>326</v>
      </c>
      <c r="E25" s="61" t="s">
        <v>107</v>
      </c>
      <c r="F25" s="30">
        <v>6</v>
      </c>
      <c r="G25" s="242">
        <v>44495</v>
      </c>
      <c r="H25" s="387" t="s">
        <v>1117</v>
      </c>
      <c r="I25" s="387" t="s">
        <v>1198</v>
      </c>
      <c r="J25" s="394">
        <v>44644</v>
      </c>
      <c r="K25" s="387" t="s">
        <v>755</v>
      </c>
      <c r="L25" s="30">
        <v>7</v>
      </c>
      <c r="M25" s="29">
        <v>4.9000000000000004</v>
      </c>
    </row>
    <row r="26" spans="1:15" s="162" customFormat="1" ht="75.75" customHeight="1" thickBot="1" x14ac:dyDescent="0.3">
      <c r="A26" s="63">
        <v>21</v>
      </c>
      <c r="B26" s="388" t="s">
        <v>504</v>
      </c>
      <c r="C26" s="388" t="s">
        <v>505</v>
      </c>
      <c r="D26" s="61" t="s">
        <v>326</v>
      </c>
      <c r="E26" s="61" t="s">
        <v>108</v>
      </c>
      <c r="F26" s="30">
        <v>7</v>
      </c>
      <c r="G26" s="242">
        <v>44368</v>
      </c>
      <c r="H26" s="387" t="s">
        <v>1021</v>
      </c>
      <c r="I26" s="387" t="s">
        <v>1020</v>
      </c>
      <c r="J26" s="394"/>
      <c r="K26" s="387"/>
      <c r="L26" s="30">
        <v>8</v>
      </c>
      <c r="M26" s="29">
        <v>5.8</v>
      </c>
      <c r="N26" s="403"/>
    </row>
    <row r="27" spans="1:15" s="162" customFormat="1" ht="75.75" customHeight="1" thickBot="1" x14ac:dyDescent="0.3">
      <c r="A27" s="29">
        <v>22</v>
      </c>
      <c r="B27" s="388" t="s">
        <v>504</v>
      </c>
      <c r="C27" s="388" t="s">
        <v>677</v>
      </c>
      <c r="D27" s="61" t="s">
        <v>372</v>
      </c>
      <c r="E27" s="61" t="s">
        <v>29</v>
      </c>
      <c r="F27" s="30">
        <v>7</v>
      </c>
      <c r="G27" s="242">
        <v>44510</v>
      </c>
      <c r="H27" s="387" t="s">
        <v>1140</v>
      </c>
      <c r="I27" s="387" t="s">
        <v>1145</v>
      </c>
      <c r="J27" s="394"/>
      <c r="K27" s="387"/>
      <c r="L27" s="30">
        <v>11.9</v>
      </c>
      <c r="M27" s="29">
        <v>8.4</v>
      </c>
    </row>
    <row r="28" spans="1:15" s="162" customFormat="1" ht="75.75" customHeight="1" thickBot="1" x14ac:dyDescent="0.3">
      <c r="A28" s="29">
        <v>23</v>
      </c>
      <c r="B28" s="388" t="s">
        <v>50</v>
      </c>
      <c r="C28" s="388" t="s">
        <v>506</v>
      </c>
      <c r="D28" s="61" t="s">
        <v>326</v>
      </c>
      <c r="E28" s="61" t="s">
        <v>109</v>
      </c>
      <c r="F28" s="30">
        <v>6</v>
      </c>
      <c r="G28" s="242">
        <v>44518</v>
      </c>
      <c r="H28" s="387" t="s">
        <v>1203</v>
      </c>
      <c r="I28" s="387" t="s">
        <v>1263</v>
      </c>
      <c r="J28" s="394">
        <v>44680</v>
      </c>
      <c r="K28" s="387" t="s">
        <v>755</v>
      </c>
      <c r="L28" s="30">
        <v>8</v>
      </c>
      <c r="M28" s="29">
        <v>4.7</v>
      </c>
    </row>
    <row r="29" spans="1:15" ht="15.75" x14ac:dyDescent="0.25">
      <c r="A29" s="523" t="s">
        <v>15</v>
      </c>
      <c r="B29" s="524"/>
      <c r="C29" s="524"/>
      <c r="D29" s="525"/>
      <c r="E29" s="170"/>
      <c r="F29" s="171">
        <f>SUM(F6:F28)</f>
        <v>163</v>
      </c>
      <c r="G29" s="444"/>
      <c r="H29" s="173"/>
      <c r="I29" s="173"/>
      <c r="J29" s="173"/>
      <c r="K29" s="173"/>
      <c r="L29" s="171">
        <f>SUM(L6:L28)</f>
        <v>215.29999999999998</v>
      </c>
      <c r="M29" s="171">
        <f>SUM(M6:M28)</f>
        <v>143</v>
      </c>
    </row>
    <row r="30" spans="1:15" ht="16.5" thickBot="1" x14ac:dyDescent="0.3">
      <c r="A30" s="526" t="s">
        <v>16</v>
      </c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8"/>
    </row>
    <row r="31" spans="1:15" ht="78" customHeight="1" thickBot="1" x14ac:dyDescent="0.3">
      <c r="A31" s="29">
        <v>24</v>
      </c>
      <c r="B31" s="390" t="s">
        <v>476</v>
      </c>
      <c r="C31" s="390" t="s">
        <v>1108</v>
      </c>
      <c r="D31" s="61" t="s">
        <v>327</v>
      </c>
      <c r="E31" s="61" t="s">
        <v>221</v>
      </c>
      <c r="F31" s="30">
        <v>12</v>
      </c>
      <c r="G31" s="242">
        <v>44487</v>
      </c>
      <c r="H31" s="206" t="s">
        <v>1118</v>
      </c>
      <c r="I31" s="206" t="s">
        <v>1223</v>
      </c>
      <c r="J31" s="207" t="s">
        <v>755</v>
      </c>
      <c r="K31" s="207">
        <v>44659</v>
      </c>
      <c r="L31" s="307">
        <v>15.9</v>
      </c>
      <c r="M31" s="165">
        <v>12.5</v>
      </c>
    </row>
    <row r="32" spans="1:15" s="179" customFormat="1" ht="78" customHeight="1" thickBot="1" x14ac:dyDescent="0.3">
      <c r="A32" s="29">
        <v>25</v>
      </c>
      <c r="B32" s="390" t="s">
        <v>477</v>
      </c>
      <c r="C32" s="390" t="s">
        <v>478</v>
      </c>
      <c r="D32" s="61" t="s">
        <v>327</v>
      </c>
      <c r="E32" s="61" t="s">
        <v>99</v>
      </c>
      <c r="F32" s="30">
        <v>12</v>
      </c>
      <c r="G32" s="161">
        <v>44571</v>
      </c>
      <c r="H32" s="208" t="s">
        <v>1277</v>
      </c>
      <c r="I32" s="208" t="s">
        <v>1278</v>
      </c>
      <c r="J32" s="209"/>
      <c r="K32" s="209"/>
      <c r="L32" s="308"/>
      <c r="M32" s="208"/>
    </row>
    <row r="33" spans="1:13" s="179" customFormat="1" ht="78" customHeight="1" thickBot="1" x14ac:dyDescent="0.3">
      <c r="A33" s="29">
        <v>26</v>
      </c>
      <c r="B33" s="390" t="s">
        <v>479</v>
      </c>
      <c r="C33" s="390" t="s">
        <v>717</v>
      </c>
      <c r="D33" s="61" t="s">
        <v>327</v>
      </c>
      <c r="E33" s="61" t="s">
        <v>226</v>
      </c>
      <c r="F33" s="30">
        <v>12</v>
      </c>
      <c r="G33" s="365">
        <v>44552</v>
      </c>
      <c r="H33" s="208" t="s">
        <v>1261</v>
      </c>
      <c r="I33" s="208" t="s">
        <v>1262</v>
      </c>
      <c r="J33" s="209"/>
      <c r="K33" s="208"/>
      <c r="L33" s="308">
        <v>22.2</v>
      </c>
      <c r="M33" s="208">
        <v>11.3</v>
      </c>
    </row>
    <row r="34" spans="1:13" s="179" customFormat="1" ht="16.5" customHeight="1" thickBot="1" x14ac:dyDescent="0.3">
      <c r="A34" s="529" t="s">
        <v>15</v>
      </c>
      <c r="B34" s="530"/>
      <c r="C34" s="530"/>
      <c r="D34" s="530"/>
      <c r="E34" s="530"/>
      <c r="F34" s="210">
        <f>SUM(F31:F33)</f>
        <v>36</v>
      </c>
      <c r="G34" s="445"/>
      <c r="H34" s="212"/>
      <c r="I34" s="212"/>
      <c r="J34" s="211"/>
      <c r="K34" s="212"/>
      <c r="L34" s="210">
        <f>SUM(L31:L33)</f>
        <v>38.1</v>
      </c>
      <c r="M34" s="210">
        <f>SUM(M31:M33)</f>
        <v>23.8</v>
      </c>
    </row>
    <row r="35" spans="1:13" s="179" customFormat="1" ht="16.5" thickBot="1" x14ac:dyDescent="0.3">
      <c r="A35" s="531" t="s">
        <v>24</v>
      </c>
      <c r="B35" s="531"/>
      <c r="C35" s="531"/>
      <c r="D35" s="531"/>
      <c r="E35" s="531"/>
      <c r="F35" s="531"/>
      <c r="G35" s="531"/>
      <c r="H35" s="531"/>
      <c r="I35" s="531"/>
      <c r="J35" s="531"/>
      <c r="K35" s="531"/>
      <c r="L35" s="531"/>
      <c r="M35" s="531"/>
    </row>
    <row r="36" spans="1:13" s="179" customFormat="1" ht="79.5" thickBot="1" x14ac:dyDescent="0.3">
      <c r="A36" s="373">
        <v>27</v>
      </c>
      <c r="B36" s="390" t="s">
        <v>471</v>
      </c>
      <c r="C36" s="390" t="s">
        <v>719</v>
      </c>
      <c r="D36" s="61" t="s">
        <v>299</v>
      </c>
      <c r="E36" s="61" t="s">
        <v>47</v>
      </c>
      <c r="F36" s="30">
        <v>5</v>
      </c>
      <c r="G36" s="342">
        <v>44285</v>
      </c>
      <c r="H36" s="57"/>
      <c r="I36" s="57" t="s">
        <v>820</v>
      </c>
      <c r="J36" s="342">
        <v>44347</v>
      </c>
      <c r="K36" s="57" t="s">
        <v>781</v>
      </c>
      <c r="L36" s="58">
        <v>8.4</v>
      </c>
      <c r="M36" s="57">
        <v>6.4</v>
      </c>
    </row>
    <row r="37" spans="1:13" s="179" customFormat="1" ht="32.25" thickBot="1" x14ac:dyDescent="0.3">
      <c r="A37" s="463">
        <v>28</v>
      </c>
      <c r="B37" s="390" t="s">
        <v>878</v>
      </c>
      <c r="C37" s="390" t="s">
        <v>879</v>
      </c>
      <c r="D37" s="61" t="s">
        <v>521</v>
      </c>
      <c r="E37" s="61" t="s">
        <v>21</v>
      </c>
      <c r="F37" s="464"/>
      <c r="G37" s="342">
        <v>44389</v>
      </c>
      <c r="H37" s="57"/>
      <c r="I37" s="57"/>
      <c r="J37" s="342"/>
      <c r="K37" s="57"/>
      <c r="L37" s="58"/>
      <c r="M37" s="57"/>
    </row>
    <row r="38" spans="1:13" s="179" customFormat="1" ht="80.25" customHeight="1" thickBot="1" x14ac:dyDescent="0.3">
      <c r="A38" s="377"/>
      <c r="B38" s="390" t="s">
        <v>519</v>
      </c>
      <c r="C38" s="390" t="s">
        <v>478</v>
      </c>
      <c r="D38" s="61" t="s">
        <v>521</v>
      </c>
      <c r="E38" s="61" t="s">
        <v>181</v>
      </c>
      <c r="F38" s="414">
        <v>7</v>
      </c>
      <c r="G38" s="242">
        <v>44560</v>
      </c>
      <c r="H38" s="29"/>
      <c r="I38" s="29" t="s">
        <v>1186</v>
      </c>
      <c r="J38" s="242">
        <v>44642</v>
      </c>
      <c r="K38" s="29" t="s">
        <v>781</v>
      </c>
      <c r="L38" s="29">
        <v>9.9</v>
      </c>
      <c r="M38" s="29">
        <v>8.3000000000000007</v>
      </c>
    </row>
    <row r="39" spans="1:13" s="179" customFormat="1" ht="78" customHeight="1" thickBot="1" x14ac:dyDescent="0.3">
      <c r="A39" s="373">
        <v>29</v>
      </c>
      <c r="B39" s="390" t="s">
        <v>473</v>
      </c>
      <c r="C39" s="390" t="s">
        <v>474</v>
      </c>
      <c r="D39" s="61" t="s">
        <v>299</v>
      </c>
      <c r="E39" s="61" t="s">
        <v>49</v>
      </c>
      <c r="F39" s="30">
        <v>12</v>
      </c>
      <c r="G39" s="342">
        <v>44334</v>
      </c>
      <c r="H39" s="57"/>
      <c r="I39" s="57" t="s">
        <v>859</v>
      </c>
      <c r="J39" s="342">
        <v>44382</v>
      </c>
      <c r="K39" s="57" t="s">
        <v>781</v>
      </c>
      <c r="L39" s="58">
        <v>14.4</v>
      </c>
      <c r="M39" s="57">
        <v>10.199999999999999</v>
      </c>
    </row>
    <row r="40" spans="1:13" s="179" customFormat="1" ht="73.5" customHeight="1" thickBot="1" x14ac:dyDescent="0.3">
      <c r="A40" s="29">
        <v>30</v>
      </c>
      <c r="B40" s="390" t="s">
        <v>475</v>
      </c>
      <c r="C40" s="390" t="s">
        <v>317</v>
      </c>
      <c r="D40" s="61" t="s">
        <v>291</v>
      </c>
      <c r="E40" s="61" t="s">
        <v>201</v>
      </c>
      <c r="F40" s="58">
        <v>10</v>
      </c>
      <c r="G40" s="342">
        <v>44571</v>
      </c>
      <c r="H40" s="56"/>
      <c r="I40" s="56" t="s">
        <v>1208</v>
      </c>
      <c r="J40" s="167">
        <v>44650</v>
      </c>
      <c r="K40" s="27" t="s">
        <v>862</v>
      </c>
      <c r="L40" s="309">
        <v>25.3</v>
      </c>
      <c r="M40" s="56">
        <v>21</v>
      </c>
    </row>
    <row r="41" spans="1:13" s="179" customFormat="1" ht="15.75" x14ac:dyDescent="0.25">
      <c r="A41" s="518" t="s">
        <v>15</v>
      </c>
      <c r="B41" s="519"/>
      <c r="C41" s="519"/>
      <c r="D41" s="520"/>
      <c r="E41" s="213"/>
      <c r="F41" s="410">
        <f>SUM(F36:F40)</f>
        <v>34</v>
      </c>
      <c r="G41" s="446"/>
      <c r="H41" s="216"/>
      <c r="I41" s="216"/>
      <c r="J41" s="215"/>
      <c r="K41" s="216"/>
      <c r="L41" s="214">
        <f>SUM(L36:L40)</f>
        <v>58</v>
      </c>
      <c r="M41" s="214">
        <f>SUM(M36:M40)</f>
        <v>45.9</v>
      </c>
    </row>
    <row r="42" spans="1:13" ht="18.75" x14ac:dyDescent="0.3">
      <c r="F42" s="411">
        <f>F41+F34+F29</f>
        <v>233</v>
      </c>
      <c r="G42" s="447"/>
      <c r="H42" s="219"/>
      <c r="I42" s="219"/>
      <c r="J42" s="219"/>
      <c r="K42" s="219"/>
      <c r="L42" s="218">
        <f>L29+L34+L41</f>
        <v>311.39999999999998</v>
      </c>
      <c r="M42" s="218">
        <f>M29+M34+M41</f>
        <v>212.70000000000002</v>
      </c>
    </row>
    <row r="46" spans="1:13" x14ac:dyDescent="0.25">
      <c r="J46" s="220"/>
    </row>
  </sheetData>
  <mergeCells count="7">
    <mergeCell ref="A41:D41"/>
    <mergeCell ref="A1:K1"/>
    <mergeCell ref="A3:M3"/>
    <mergeCell ref="A29:D29"/>
    <mergeCell ref="A30:M30"/>
    <mergeCell ref="A34:E34"/>
    <mergeCell ref="A35:M35"/>
  </mergeCells>
  <pageMargins left="1.0236220472440944" right="0.23622047244094491" top="0.55118110236220474" bottom="0.55118110236220474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pane xSplit="6" ySplit="5" topLeftCell="G15" activePane="bottomRight" state="frozen"/>
      <selection activeCell="K10" sqref="K10"/>
      <selection pane="topRight" activeCell="K10" sqref="K10"/>
      <selection pane="bottomLeft" activeCell="K10" sqref="K10"/>
      <selection pane="bottomRight" activeCell="K17" sqref="K17"/>
    </sheetView>
  </sheetViews>
  <sheetFormatPr defaultRowHeight="15" x14ac:dyDescent="0.25"/>
  <cols>
    <col min="1" max="1" width="5.42578125" style="174" customWidth="1"/>
    <col min="2" max="2" width="22.42578125" style="174" customWidth="1"/>
    <col min="3" max="3" width="29.5703125" style="217" customWidth="1"/>
    <col min="4" max="4" width="14.85546875" style="408" customWidth="1"/>
    <col min="5" max="6" width="10.7109375" style="174" customWidth="1"/>
    <col min="7" max="7" width="15.28515625" style="302" customWidth="1"/>
    <col min="8" max="8" width="18" style="174" customWidth="1"/>
    <col min="9" max="9" width="19" style="174" customWidth="1"/>
    <col min="10" max="10" width="15.28515625" style="174" customWidth="1"/>
    <col min="11" max="11" width="14.85546875" style="174" customWidth="1"/>
    <col min="12" max="12" width="8.28515625" style="174" customWidth="1"/>
    <col min="13" max="13" width="8.140625" style="174" customWidth="1"/>
    <col min="14" max="16384" width="9.140625" style="174"/>
  </cols>
  <sheetData>
    <row r="1" spans="1:13" ht="25.5" x14ac:dyDescent="0.35">
      <c r="A1" s="521" t="s">
        <v>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</row>
    <row r="2" spans="1:13" ht="26.25" x14ac:dyDescent="0.4">
      <c r="A2" s="200"/>
      <c r="B2" s="200"/>
      <c r="C2" s="200"/>
      <c r="D2" s="375"/>
      <c r="E2" s="200"/>
      <c r="F2" s="200"/>
      <c r="G2" s="301"/>
      <c r="H2" s="200"/>
      <c r="I2" s="200"/>
      <c r="J2" s="200"/>
      <c r="K2" s="200"/>
    </row>
    <row r="3" spans="1:13" ht="37.5" customHeight="1" x14ac:dyDescent="0.4">
      <c r="A3" s="522" t="s">
        <v>115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</row>
    <row r="4" spans="1:13" ht="41.25" customHeight="1" thickBot="1" x14ac:dyDescent="0.3">
      <c r="A4" s="201"/>
      <c r="C4" s="202"/>
      <c r="D4" s="202"/>
      <c r="E4" s="202"/>
      <c r="F4" s="203"/>
    </row>
    <row r="5" spans="1:13" ht="32.25" thickBot="1" x14ac:dyDescent="0.3">
      <c r="A5" s="204" t="s">
        <v>2</v>
      </c>
      <c r="B5" s="205" t="s">
        <v>3</v>
      </c>
      <c r="C5" s="205" t="s">
        <v>4</v>
      </c>
      <c r="D5" s="413" t="s">
        <v>5</v>
      </c>
      <c r="E5" s="205" t="s">
        <v>6</v>
      </c>
      <c r="F5" s="205" t="s">
        <v>7</v>
      </c>
      <c r="G5" s="303" t="s">
        <v>8</v>
      </c>
      <c r="H5" s="205" t="s">
        <v>9</v>
      </c>
      <c r="I5" s="205" t="s">
        <v>10</v>
      </c>
      <c r="J5" s="205" t="s">
        <v>11</v>
      </c>
      <c r="K5" s="205" t="s">
        <v>12</v>
      </c>
      <c r="L5" s="205" t="s">
        <v>13</v>
      </c>
      <c r="M5" s="205" t="s">
        <v>14</v>
      </c>
    </row>
    <row r="6" spans="1:13" s="162" customFormat="1" ht="89.25" customHeight="1" thickBot="1" x14ac:dyDescent="0.3">
      <c r="A6" s="29">
        <v>1</v>
      </c>
      <c r="B6" s="390" t="s">
        <v>666</v>
      </c>
      <c r="C6" s="390" t="s">
        <v>507</v>
      </c>
      <c r="D6" s="61" t="s">
        <v>329</v>
      </c>
      <c r="E6" s="61" t="s">
        <v>59</v>
      </c>
      <c r="F6" s="58">
        <v>6</v>
      </c>
      <c r="G6" s="242">
        <v>44278</v>
      </c>
      <c r="H6" s="34" t="s">
        <v>924</v>
      </c>
      <c r="I6" s="161" t="s">
        <v>925</v>
      </c>
      <c r="J6" s="161"/>
      <c r="K6" s="34"/>
      <c r="L6" s="34">
        <v>11.9</v>
      </c>
      <c r="M6" s="34">
        <v>9.3000000000000007</v>
      </c>
    </row>
    <row r="7" spans="1:13" s="162" customFormat="1" ht="96" customHeight="1" thickBot="1" x14ac:dyDescent="0.3">
      <c r="A7" s="29">
        <v>2</v>
      </c>
      <c r="B7" s="390" t="s">
        <v>508</v>
      </c>
      <c r="C7" s="390" t="s">
        <v>667</v>
      </c>
      <c r="D7" s="61" t="s">
        <v>326</v>
      </c>
      <c r="E7" s="61" t="s">
        <v>518</v>
      </c>
      <c r="F7" s="30">
        <v>6</v>
      </c>
      <c r="G7" s="161"/>
      <c r="H7" s="34"/>
      <c r="I7" s="34"/>
      <c r="J7" s="161"/>
      <c r="K7" s="34"/>
      <c r="L7" s="34"/>
      <c r="M7" s="34"/>
    </row>
    <row r="8" spans="1:13" s="162" customFormat="1" ht="75.75" customHeight="1" thickBot="1" x14ac:dyDescent="0.3">
      <c r="A8" s="29">
        <v>3</v>
      </c>
      <c r="B8" s="390" t="s">
        <v>509</v>
      </c>
      <c r="C8" s="390" t="s">
        <v>302</v>
      </c>
      <c r="D8" s="61" t="s">
        <v>326</v>
      </c>
      <c r="E8" s="61" t="s">
        <v>66</v>
      </c>
      <c r="F8" s="30">
        <v>6</v>
      </c>
      <c r="G8" s="161"/>
      <c r="H8" s="34"/>
      <c r="I8" s="34"/>
      <c r="J8" s="161"/>
      <c r="K8" s="34"/>
      <c r="L8" s="34"/>
      <c r="M8" s="34"/>
    </row>
    <row r="9" spans="1:13" s="166" customFormat="1" ht="82.5" customHeight="1" thickBot="1" x14ac:dyDescent="0.3">
      <c r="A9" s="29">
        <v>4</v>
      </c>
      <c r="B9" s="390" t="s">
        <v>510</v>
      </c>
      <c r="C9" s="390" t="s">
        <v>511</v>
      </c>
      <c r="D9" s="61" t="s">
        <v>329</v>
      </c>
      <c r="E9" s="61" t="s">
        <v>61</v>
      </c>
      <c r="F9" s="334">
        <v>6</v>
      </c>
      <c r="G9" s="161">
        <v>44341</v>
      </c>
      <c r="H9" s="34" t="s">
        <v>1033</v>
      </c>
      <c r="I9" s="34" t="s">
        <v>1068</v>
      </c>
      <c r="J9" s="161"/>
      <c r="K9" s="34"/>
      <c r="L9" s="34">
        <v>6.2</v>
      </c>
      <c r="M9" s="34">
        <v>4.4000000000000004</v>
      </c>
    </row>
    <row r="10" spans="1:13" s="166" customFormat="1" ht="78" customHeight="1" thickBot="1" x14ac:dyDescent="0.3">
      <c r="A10" s="29">
        <v>5</v>
      </c>
      <c r="B10" s="390" t="s">
        <v>512</v>
      </c>
      <c r="C10" s="390" t="s">
        <v>513</v>
      </c>
      <c r="D10" s="61" t="s">
        <v>329</v>
      </c>
      <c r="E10" s="61" t="s">
        <v>64</v>
      </c>
      <c r="F10" s="30">
        <v>6</v>
      </c>
      <c r="G10" s="242">
        <v>44389</v>
      </c>
      <c r="H10" s="29" t="s">
        <v>1091</v>
      </c>
      <c r="I10" s="29" t="s">
        <v>1149</v>
      </c>
      <c r="J10" s="242">
        <v>44608</v>
      </c>
      <c r="K10" s="29" t="s">
        <v>755</v>
      </c>
      <c r="L10" s="29">
        <v>7.1</v>
      </c>
      <c r="M10" s="29">
        <v>4.5999999999999996</v>
      </c>
    </row>
    <row r="11" spans="1:13" s="166" customFormat="1" ht="85.5" customHeight="1" thickBot="1" x14ac:dyDescent="0.3">
      <c r="A11" s="29">
        <v>6</v>
      </c>
      <c r="B11" s="390" t="s">
        <v>514</v>
      </c>
      <c r="C11" s="390" t="s">
        <v>668</v>
      </c>
      <c r="D11" s="61" t="s">
        <v>326</v>
      </c>
      <c r="E11" s="61" t="s">
        <v>65</v>
      </c>
      <c r="F11" s="30">
        <v>8</v>
      </c>
      <c r="G11" s="242">
        <v>44508</v>
      </c>
      <c r="H11" s="29" t="s">
        <v>1127</v>
      </c>
      <c r="I11" s="29" t="s">
        <v>1128</v>
      </c>
      <c r="J11" s="242">
        <v>44631</v>
      </c>
      <c r="K11" s="29" t="s">
        <v>755</v>
      </c>
      <c r="L11" s="29">
        <v>9.9</v>
      </c>
      <c r="M11" s="29">
        <v>7.1</v>
      </c>
    </row>
    <row r="12" spans="1:13" s="166" customFormat="1" ht="63.75" customHeight="1" thickBot="1" x14ac:dyDescent="0.3">
      <c r="A12" s="29">
        <v>7</v>
      </c>
      <c r="B12" s="390" t="s">
        <v>515</v>
      </c>
      <c r="C12" s="390" t="s">
        <v>516</v>
      </c>
      <c r="D12" s="61" t="s">
        <v>326</v>
      </c>
      <c r="E12" s="61" t="s">
        <v>67</v>
      </c>
      <c r="F12" s="30">
        <v>6</v>
      </c>
      <c r="G12" s="242">
        <v>44273</v>
      </c>
      <c r="H12" s="29" t="s">
        <v>901</v>
      </c>
      <c r="I12" s="29" t="s">
        <v>998</v>
      </c>
      <c r="J12" s="242">
        <v>44473</v>
      </c>
      <c r="K12" s="29" t="s">
        <v>755</v>
      </c>
      <c r="L12" s="29">
        <v>9.1</v>
      </c>
      <c r="M12" s="29">
        <v>7.2</v>
      </c>
    </row>
    <row r="13" spans="1:13" s="166" customFormat="1" ht="78" customHeight="1" thickBot="1" x14ac:dyDescent="0.3">
      <c r="A13" s="29">
        <v>8</v>
      </c>
      <c r="B13" s="390" t="s">
        <v>669</v>
      </c>
      <c r="C13" s="390" t="s">
        <v>517</v>
      </c>
      <c r="D13" s="61" t="s">
        <v>326</v>
      </c>
      <c r="E13" s="61" t="s">
        <v>68</v>
      </c>
      <c r="F13" s="30">
        <v>6</v>
      </c>
      <c r="G13" s="242"/>
      <c r="H13" s="29"/>
      <c r="I13" s="29"/>
      <c r="J13" s="242"/>
      <c r="K13" s="29"/>
      <c r="L13" s="29"/>
      <c r="M13" s="29"/>
    </row>
    <row r="14" spans="1:13" ht="17.25" customHeight="1" x14ac:dyDescent="0.25">
      <c r="A14" s="523" t="s">
        <v>15</v>
      </c>
      <c r="B14" s="524"/>
      <c r="C14" s="524"/>
      <c r="D14" s="525"/>
      <c r="E14" s="170"/>
      <c r="F14" s="171">
        <f>SUM(F6:F13)</f>
        <v>50</v>
      </c>
      <c r="G14" s="304"/>
      <c r="H14" s="173"/>
      <c r="I14" s="173"/>
      <c r="J14" s="173"/>
      <c r="K14" s="173"/>
      <c r="L14" s="171">
        <f>SUM(L6:L13)</f>
        <v>44.2</v>
      </c>
      <c r="M14" s="171">
        <f>SUM(M6:M13)</f>
        <v>32.6</v>
      </c>
    </row>
    <row r="15" spans="1:13" ht="21.75" customHeight="1" thickBot="1" x14ac:dyDescent="0.3">
      <c r="A15" s="535" t="s">
        <v>16</v>
      </c>
      <c r="B15" s="536"/>
      <c r="C15" s="536"/>
      <c r="D15" s="536"/>
      <c r="E15" s="536"/>
      <c r="F15" s="536"/>
      <c r="G15" s="536"/>
      <c r="H15" s="536"/>
      <c r="I15" s="536"/>
      <c r="J15" s="536"/>
      <c r="K15" s="536"/>
      <c r="L15" s="536"/>
      <c r="M15" s="537"/>
    </row>
    <row r="16" spans="1:13" ht="81" customHeight="1" thickBot="1" x14ac:dyDescent="0.3">
      <c r="A16" s="415">
        <v>9</v>
      </c>
      <c r="B16" s="390" t="s">
        <v>968</v>
      </c>
      <c r="C16" s="390" t="s">
        <v>522</v>
      </c>
      <c r="D16" s="61" t="s">
        <v>327</v>
      </c>
      <c r="E16" s="61" t="s">
        <v>46</v>
      </c>
      <c r="F16" s="416">
        <v>12</v>
      </c>
      <c r="G16" s="242">
        <v>44508</v>
      </c>
      <c r="H16" s="29" t="s">
        <v>1146</v>
      </c>
      <c r="I16" s="29" t="s">
        <v>1264</v>
      </c>
      <c r="J16" s="242">
        <v>44677</v>
      </c>
      <c r="K16" s="29" t="s">
        <v>755</v>
      </c>
      <c r="L16" s="29">
        <v>13.3</v>
      </c>
      <c r="M16" s="29">
        <v>10.9</v>
      </c>
    </row>
    <row r="17" spans="1:13" s="179" customFormat="1" ht="16.5" thickBot="1" x14ac:dyDescent="0.3">
      <c r="A17" s="529" t="s">
        <v>15</v>
      </c>
      <c r="B17" s="530"/>
      <c r="C17" s="530"/>
      <c r="D17" s="530"/>
      <c r="E17" s="530"/>
      <c r="F17" s="210">
        <f>SUM(F16)</f>
        <v>12</v>
      </c>
      <c r="G17" s="211"/>
      <c r="H17" s="212"/>
      <c r="I17" s="212"/>
      <c r="J17" s="211"/>
      <c r="K17" s="212"/>
      <c r="L17" s="210">
        <f>SUM(L16)</f>
        <v>13.3</v>
      </c>
      <c r="M17" s="210">
        <f>SUM(M16)</f>
        <v>10.9</v>
      </c>
    </row>
    <row r="18" spans="1:13" s="179" customFormat="1" ht="16.5" customHeight="1" thickBot="1" x14ac:dyDescent="0.3">
      <c r="A18" s="532" t="s">
        <v>24</v>
      </c>
      <c r="B18" s="533"/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4"/>
    </row>
    <row r="19" spans="1:13" s="179" customFormat="1" ht="63" customHeight="1" thickBot="1" x14ac:dyDescent="0.3">
      <c r="A19" s="29">
        <v>10</v>
      </c>
      <c r="B19" s="390" t="s">
        <v>520</v>
      </c>
      <c r="C19" s="390" t="s">
        <v>1153</v>
      </c>
      <c r="D19" s="61" t="s">
        <v>291</v>
      </c>
      <c r="E19" s="61" t="s">
        <v>202</v>
      </c>
      <c r="F19" s="30">
        <v>12</v>
      </c>
      <c r="G19" s="167">
        <v>44547</v>
      </c>
      <c r="H19" s="27"/>
      <c r="I19" s="27" t="s">
        <v>1171</v>
      </c>
      <c r="J19" s="167">
        <v>44631</v>
      </c>
      <c r="K19" s="27" t="s">
        <v>755</v>
      </c>
      <c r="L19" s="27">
        <v>14</v>
      </c>
      <c r="M19" s="27">
        <v>12.2</v>
      </c>
    </row>
    <row r="20" spans="1:13" s="179" customFormat="1" ht="16.5" customHeight="1" thickBot="1" x14ac:dyDescent="0.3">
      <c r="A20" s="204"/>
      <c r="B20" s="204"/>
      <c r="C20" s="204"/>
      <c r="D20" s="406"/>
      <c r="E20" s="204"/>
      <c r="F20" s="221">
        <f>SUM(F19:F19)</f>
        <v>12</v>
      </c>
      <c r="G20" s="310"/>
      <c r="H20" s="204"/>
      <c r="I20" s="204"/>
      <c r="J20" s="204"/>
      <c r="K20" s="204"/>
      <c r="L20" s="175">
        <f>SUM(L19:L19)</f>
        <v>14</v>
      </c>
      <c r="M20" s="255">
        <f>SUM(M19)</f>
        <v>12.2</v>
      </c>
    </row>
    <row r="21" spans="1:13" s="179" customFormat="1" ht="16.5" customHeight="1" x14ac:dyDescent="0.3">
      <c r="A21" s="174"/>
      <c r="B21" s="174"/>
      <c r="C21" s="217"/>
      <c r="D21" s="408"/>
      <c r="E21" s="174"/>
      <c r="F21" s="222">
        <f>F20+F17+F14</f>
        <v>74</v>
      </c>
      <c r="G21" s="305"/>
      <c r="H21" s="219"/>
      <c r="I21" s="219"/>
      <c r="J21" s="219"/>
      <c r="K21" s="219"/>
      <c r="L21" s="218">
        <f>L20+L17+L14</f>
        <v>71.5</v>
      </c>
      <c r="M21" s="218">
        <f>M14+M17+M20</f>
        <v>55.7</v>
      </c>
    </row>
    <row r="22" spans="1:13" x14ac:dyDescent="0.25">
      <c r="F22" s="223">
        <f>F20+F17+F14</f>
        <v>74</v>
      </c>
    </row>
    <row r="25" spans="1:13" x14ac:dyDescent="0.25">
      <c r="J25" s="220"/>
    </row>
  </sheetData>
  <mergeCells count="6">
    <mergeCell ref="A18:M18"/>
    <mergeCell ref="A1:K1"/>
    <mergeCell ref="A3:M3"/>
    <mergeCell ref="A14:D14"/>
    <mergeCell ref="A15:M15"/>
    <mergeCell ref="A17:E17"/>
  </mergeCells>
  <pageMargins left="1.0236220472440944" right="0.23622047244094491" top="0.55118110236220474" bottom="0.55118110236220474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pane xSplit="6" ySplit="5" topLeftCell="G22" activePane="bottomRight" state="frozen"/>
      <selection activeCell="K10" sqref="K10"/>
      <selection pane="topRight" activeCell="K10" sqref="K10"/>
      <selection pane="bottomLeft" activeCell="K10" sqref="K10"/>
      <selection pane="bottomRight" activeCell="H29" sqref="H29"/>
    </sheetView>
  </sheetViews>
  <sheetFormatPr defaultRowHeight="15" x14ac:dyDescent="0.25"/>
  <cols>
    <col min="1" max="1" width="5.42578125" style="1" customWidth="1"/>
    <col min="2" max="2" width="21.5703125" style="1" customWidth="1"/>
    <col min="3" max="3" width="29.5703125" style="25" customWidth="1"/>
    <col min="4" max="4" width="14.85546875" style="292" customWidth="1"/>
    <col min="5" max="5" width="10.7109375" style="13" customWidth="1"/>
    <col min="6" max="6" width="10.7109375" style="1" customWidth="1"/>
    <col min="7" max="7" width="15.28515625" style="295" customWidth="1"/>
    <col min="8" max="9" width="18" style="1" customWidth="1"/>
    <col min="10" max="10" width="15.28515625" style="1" customWidth="1"/>
    <col min="11" max="11" width="14.7109375" style="1" customWidth="1"/>
    <col min="12" max="12" width="9.85546875" style="1" customWidth="1"/>
    <col min="13" max="13" width="8.7109375" style="1" customWidth="1"/>
    <col min="14" max="16384" width="9.140625" style="1"/>
  </cols>
  <sheetData>
    <row r="1" spans="1:14" ht="25.5" x14ac:dyDescent="0.35">
      <c r="A1" s="495" t="s">
        <v>0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4" ht="26.25" x14ac:dyDescent="0.4">
      <c r="A2" s="2"/>
      <c r="B2" s="2"/>
      <c r="C2" s="2"/>
      <c r="D2" s="289"/>
      <c r="E2" s="289"/>
      <c r="F2" s="2"/>
      <c r="G2" s="294"/>
      <c r="H2" s="2"/>
      <c r="I2" s="2"/>
      <c r="J2" s="2"/>
      <c r="K2" s="2"/>
    </row>
    <row r="3" spans="1:14" ht="26.25" x14ac:dyDescent="0.4">
      <c r="A3" s="517" t="s">
        <v>116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</row>
    <row r="4" spans="1:14" ht="15.75" thickBot="1" x14ac:dyDescent="0.3">
      <c r="A4" s="4"/>
      <c r="C4" s="5"/>
      <c r="D4" s="290"/>
      <c r="E4" s="290"/>
      <c r="F4" s="6"/>
    </row>
    <row r="5" spans="1:14" ht="32.25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296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4" s="14" customFormat="1" ht="73.5" customHeight="1" thickBot="1" x14ac:dyDescent="0.3">
      <c r="A6" s="29">
        <v>1</v>
      </c>
      <c r="B6" s="390" t="s">
        <v>684</v>
      </c>
      <c r="C6" s="390" t="s">
        <v>685</v>
      </c>
      <c r="D6" s="61" t="s">
        <v>329</v>
      </c>
      <c r="E6" s="61" t="s">
        <v>137</v>
      </c>
      <c r="F6" s="30">
        <v>6</v>
      </c>
      <c r="G6" s="341">
        <v>44245</v>
      </c>
      <c r="H6" s="68" t="s">
        <v>813</v>
      </c>
      <c r="I6" s="68" t="s">
        <v>814</v>
      </c>
      <c r="J6" s="341">
        <v>44358</v>
      </c>
      <c r="K6" s="68" t="s">
        <v>755</v>
      </c>
      <c r="L6" s="68">
        <v>8.3000000000000007</v>
      </c>
      <c r="M6" s="68">
        <v>5.0999999999999996</v>
      </c>
      <c r="N6" s="166"/>
    </row>
    <row r="7" spans="1:14" s="14" customFormat="1" ht="72" customHeight="1" thickBot="1" x14ac:dyDescent="0.3">
      <c r="A7" s="29">
        <v>2</v>
      </c>
      <c r="B7" s="390" t="s">
        <v>529</v>
      </c>
      <c r="C7" s="390" t="s">
        <v>686</v>
      </c>
      <c r="D7" s="61" t="s">
        <v>329</v>
      </c>
      <c r="E7" s="61" t="s">
        <v>134</v>
      </c>
      <c r="F7" s="30">
        <v>6</v>
      </c>
      <c r="G7" s="335">
        <v>44308</v>
      </c>
      <c r="H7" s="68" t="s">
        <v>932</v>
      </c>
      <c r="I7" s="68" t="s">
        <v>981</v>
      </c>
      <c r="J7" s="341">
        <v>44510</v>
      </c>
      <c r="K7" s="68" t="s">
        <v>755</v>
      </c>
      <c r="L7" s="68">
        <v>8.6999999999999993</v>
      </c>
      <c r="M7" s="68">
        <v>5.4</v>
      </c>
      <c r="N7" s="166"/>
    </row>
    <row r="8" spans="1:14" s="14" customFormat="1" ht="84" customHeight="1" thickBot="1" x14ac:dyDescent="0.3">
      <c r="A8" s="29">
        <v>3</v>
      </c>
      <c r="B8" s="390" t="s">
        <v>305</v>
      </c>
      <c r="C8" s="390" t="s">
        <v>1181</v>
      </c>
      <c r="D8" s="61" t="s">
        <v>329</v>
      </c>
      <c r="E8" s="61" t="s">
        <v>135</v>
      </c>
      <c r="F8" s="30">
        <v>6</v>
      </c>
      <c r="G8" s="335">
        <v>44490</v>
      </c>
      <c r="H8" s="68" t="s">
        <v>1168</v>
      </c>
      <c r="I8" s="68" t="s">
        <v>1245</v>
      </c>
      <c r="J8" s="341">
        <v>44673</v>
      </c>
      <c r="K8" s="68" t="s">
        <v>755</v>
      </c>
      <c r="L8" s="68">
        <v>9.3000000000000007</v>
      </c>
      <c r="M8" s="68">
        <v>5.8</v>
      </c>
      <c r="N8" s="166"/>
    </row>
    <row r="9" spans="1:14" s="14" customFormat="1" ht="80.25" customHeight="1" thickBot="1" x14ac:dyDescent="0.3">
      <c r="A9" s="29">
        <v>4</v>
      </c>
      <c r="B9" s="390" t="s">
        <v>530</v>
      </c>
      <c r="C9" s="390" t="s">
        <v>531</v>
      </c>
      <c r="D9" s="61" t="s">
        <v>329</v>
      </c>
      <c r="E9" s="61" t="s">
        <v>140</v>
      </c>
      <c r="F9" s="30">
        <v>6</v>
      </c>
      <c r="G9" s="335">
        <v>44285</v>
      </c>
      <c r="H9" s="68" t="s">
        <v>1077</v>
      </c>
      <c r="I9" s="68" t="s">
        <v>1154</v>
      </c>
      <c r="J9" s="341">
        <v>44613</v>
      </c>
      <c r="K9" s="68" t="s">
        <v>755</v>
      </c>
      <c r="L9" s="68">
        <v>11.4</v>
      </c>
      <c r="M9" s="68">
        <v>7.7</v>
      </c>
      <c r="N9" s="166"/>
    </row>
    <row r="10" spans="1:14" s="14" customFormat="1" ht="76.5" customHeight="1" thickBot="1" x14ac:dyDescent="0.3">
      <c r="A10" s="29">
        <v>5</v>
      </c>
      <c r="B10" s="390" t="s">
        <v>532</v>
      </c>
      <c r="C10" s="390" t="s">
        <v>1011</v>
      </c>
      <c r="D10" s="61" t="s">
        <v>329</v>
      </c>
      <c r="E10" s="61" t="s">
        <v>141</v>
      </c>
      <c r="F10" s="30">
        <v>6</v>
      </c>
      <c r="G10" s="335">
        <v>44313</v>
      </c>
      <c r="H10" s="68" t="s">
        <v>930</v>
      </c>
      <c r="I10" s="68" t="s">
        <v>965</v>
      </c>
      <c r="J10" s="341">
        <v>44498</v>
      </c>
      <c r="K10" s="68" t="s">
        <v>755</v>
      </c>
      <c r="L10" s="68">
        <v>7.5</v>
      </c>
      <c r="M10" s="68">
        <v>5.2</v>
      </c>
      <c r="N10" s="166"/>
    </row>
    <row r="11" spans="1:14" s="14" customFormat="1" ht="76.5" customHeight="1" thickBot="1" x14ac:dyDescent="0.3">
      <c r="A11" s="29">
        <v>6</v>
      </c>
      <c r="B11" s="390" t="s">
        <v>687</v>
      </c>
      <c r="C11" s="390" t="s">
        <v>533</v>
      </c>
      <c r="D11" s="61" t="s">
        <v>329</v>
      </c>
      <c r="E11" s="61" t="s">
        <v>143</v>
      </c>
      <c r="F11" s="30">
        <v>6</v>
      </c>
      <c r="G11" s="335">
        <v>44517</v>
      </c>
      <c r="H11" s="68" t="s">
        <v>1170</v>
      </c>
      <c r="I11" s="68" t="s">
        <v>1180</v>
      </c>
      <c r="J11" s="341">
        <v>44652</v>
      </c>
      <c r="K11" s="68" t="s">
        <v>755</v>
      </c>
      <c r="L11" s="68">
        <v>7.6</v>
      </c>
      <c r="M11" s="68">
        <v>5.7</v>
      </c>
      <c r="N11" s="166"/>
    </row>
    <row r="12" spans="1:14" s="14" customFormat="1" ht="65.25" customHeight="1" thickBot="1" x14ac:dyDescent="0.3">
      <c r="A12" s="29">
        <v>7</v>
      </c>
      <c r="B12" s="390" t="s">
        <v>534</v>
      </c>
      <c r="C12" s="390" t="s">
        <v>535</v>
      </c>
      <c r="D12" s="61" t="s">
        <v>329</v>
      </c>
      <c r="E12" s="61" t="s">
        <v>150</v>
      </c>
      <c r="F12" s="30">
        <v>6</v>
      </c>
      <c r="G12" s="335">
        <v>44540</v>
      </c>
      <c r="H12" s="68" t="s">
        <v>1279</v>
      </c>
      <c r="I12" s="68" t="s">
        <v>1280</v>
      </c>
      <c r="J12" s="341">
        <v>44686</v>
      </c>
      <c r="K12" s="68" t="s">
        <v>755</v>
      </c>
      <c r="L12" s="68">
        <v>7.4</v>
      </c>
      <c r="M12" s="68">
        <v>5</v>
      </c>
      <c r="N12" s="166"/>
    </row>
    <row r="13" spans="1:14" s="14" customFormat="1" ht="84" customHeight="1" thickBot="1" x14ac:dyDescent="0.3">
      <c r="A13" s="29">
        <v>8</v>
      </c>
      <c r="B13" s="390" t="s">
        <v>536</v>
      </c>
      <c r="C13" s="390" t="s">
        <v>537</v>
      </c>
      <c r="D13" s="61" t="s">
        <v>329</v>
      </c>
      <c r="E13" s="61" t="s">
        <v>160</v>
      </c>
      <c r="F13" s="30">
        <v>6</v>
      </c>
      <c r="G13" s="335">
        <v>44517</v>
      </c>
      <c r="H13" s="68" t="s">
        <v>1147</v>
      </c>
      <c r="I13" s="68" t="s">
        <v>1214</v>
      </c>
      <c r="J13" s="341">
        <v>44649</v>
      </c>
      <c r="K13" s="68" t="s">
        <v>755</v>
      </c>
      <c r="L13" s="68">
        <v>9.1</v>
      </c>
      <c r="M13" s="68">
        <v>6.6</v>
      </c>
      <c r="N13" s="166"/>
    </row>
    <row r="14" spans="1:14" s="14" customFormat="1" ht="84" customHeight="1" thickBot="1" x14ac:dyDescent="0.3">
      <c r="A14" s="29">
        <v>9</v>
      </c>
      <c r="B14" s="390" t="s">
        <v>538</v>
      </c>
      <c r="C14" s="390" t="s">
        <v>688</v>
      </c>
      <c r="D14" s="61" t="s">
        <v>329</v>
      </c>
      <c r="E14" s="61" t="s">
        <v>151</v>
      </c>
      <c r="F14" s="30">
        <v>6</v>
      </c>
      <c r="G14" s="335">
        <v>44308</v>
      </c>
      <c r="H14" s="68" t="s">
        <v>926</v>
      </c>
      <c r="I14" s="68" t="s">
        <v>943</v>
      </c>
      <c r="J14" s="341" t="s">
        <v>944</v>
      </c>
      <c r="K14" s="68"/>
      <c r="L14" s="68">
        <v>7.4</v>
      </c>
      <c r="M14" s="68">
        <v>4.2</v>
      </c>
      <c r="N14" s="166"/>
    </row>
    <row r="15" spans="1:14" s="14" customFormat="1" ht="84" customHeight="1" thickBot="1" x14ac:dyDescent="0.3">
      <c r="A15" s="29">
        <v>10</v>
      </c>
      <c r="B15" s="390" t="s">
        <v>539</v>
      </c>
      <c r="C15" s="390" t="s">
        <v>540</v>
      </c>
      <c r="D15" s="61" t="s">
        <v>329</v>
      </c>
      <c r="E15" s="61" t="s">
        <v>142</v>
      </c>
      <c r="F15" s="30">
        <v>6</v>
      </c>
      <c r="G15" s="335">
        <v>44333</v>
      </c>
      <c r="H15" s="68" t="s">
        <v>987</v>
      </c>
      <c r="I15" s="68" t="s">
        <v>986</v>
      </c>
      <c r="J15" s="341">
        <v>44536</v>
      </c>
      <c r="K15" s="68" t="s">
        <v>755</v>
      </c>
      <c r="L15" s="68">
        <v>7.7</v>
      </c>
      <c r="M15" s="68">
        <v>5.5</v>
      </c>
      <c r="N15" s="166"/>
    </row>
    <row r="16" spans="1:14" s="14" customFormat="1" ht="81.75" customHeight="1" thickBot="1" x14ac:dyDescent="0.3">
      <c r="A16" s="29">
        <v>11</v>
      </c>
      <c r="B16" s="390" t="s">
        <v>541</v>
      </c>
      <c r="C16" s="390" t="s">
        <v>542</v>
      </c>
      <c r="D16" s="61" t="s">
        <v>329</v>
      </c>
      <c r="E16" s="61" t="s">
        <v>144</v>
      </c>
      <c r="F16" s="30">
        <v>6</v>
      </c>
      <c r="G16" s="335">
        <v>44461</v>
      </c>
      <c r="H16" s="68" t="s">
        <v>1100</v>
      </c>
      <c r="I16" s="68" t="s">
        <v>1158</v>
      </c>
      <c r="J16" s="341">
        <v>44614</v>
      </c>
      <c r="K16" s="68" t="s">
        <v>755</v>
      </c>
      <c r="L16" s="68">
        <v>7.7</v>
      </c>
      <c r="M16" s="68">
        <v>5.4</v>
      </c>
      <c r="N16" s="166"/>
    </row>
    <row r="17" spans="1:14" s="14" customFormat="1" ht="81.75" customHeight="1" thickBot="1" x14ac:dyDescent="0.3">
      <c r="A17" s="29">
        <v>12</v>
      </c>
      <c r="B17" s="390" t="s">
        <v>543</v>
      </c>
      <c r="C17" s="390" t="s">
        <v>304</v>
      </c>
      <c r="D17" s="61" t="s">
        <v>329</v>
      </c>
      <c r="E17" s="61" t="s">
        <v>153</v>
      </c>
      <c r="F17" s="30">
        <v>12</v>
      </c>
      <c r="G17" s="335">
        <v>44305</v>
      </c>
      <c r="H17" s="68" t="s">
        <v>909</v>
      </c>
      <c r="I17" s="68" t="s">
        <v>999</v>
      </c>
      <c r="J17" s="341">
        <v>44491</v>
      </c>
      <c r="K17" s="68" t="s">
        <v>755</v>
      </c>
      <c r="L17" s="68">
        <v>15.5</v>
      </c>
      <c r="M17" s="68">
        <v>10.9</v>
      </c>
      <c r="N17" s="166"/>
    </row>
    <row r="18" spans="1:14" s="13" customFormat="1" ht="81.75" customHeight="1" thickBot="1" x14ac:dyDescent="0.3">
      <c r="A18" s="29">
        <v>13</v>
      </c>
      <c r="B18" s="390" t="s">
        <v>303</v>
      </c>
      <c r="C18" s="390" t="s">
        <v>523</v>
      </c>
      <c r="D18" s="61" t="s">
        <v>329</v>
      </c>
      <c r="E18" s="61" t="s">
        <v>154</v>
      </c>
      <c r="F18" s="30">
        <v>10</v>
      </c>
      <c r="G18" s="242">
        <v>44459</v>
      </c>
      <c r="H18" s="34" t="s">
        <v>1136</v>
      </c>
      <c r="I18" s="161" t="s">
        <v>1192</v>
      </c>
      <c r="J18" s="161">
        <v>44642</v>
      </c>
      <c r="K18" s="34" t="s">
        <v>755</v>
      </c>
      <c r="L18" s="34">
        <v>15.3</v>
      </c>
      <c r="M18" s="34">
        <v>10.199999999999999</v>
      </c>
      <c r="N18" s="162"/>
    </row>
    <row r="19" spans="1:14" s="13" customFormat="1" ht="65.25" customHeight="1" thickBot="1" x14ac:dyDescent="0.3">
      <c r="A19" s="29">
        <v>14</v>
      </c>
      <c r="B19" s="390" t="s">
        <v>524</v>
      </c>
      <c r="C19" s="390" t="s">
        <v>689</v>
      </c>
      <c r="D19" s="61" t="s">
        <v>329</v>
      </c>
      <c r="E19" s="61" t="s">
        <v>161</v>
      </c>
      <c r="F19" s="30">
        <v>6</v>
      </c>
      <c r="G19" s="161">
        <v>44389</v>
      </c>
      <c r="H19" s="161" t="s">
        <v>1067</v>
      </c>
      <c r="I19" s="34" t="s">
        <v>1121</v>
      </c>
      <c r="J19" s="161">
        <v>44593</v>
      </c>
      <c r="K19" s="34" t="s">
        <v>755</v>
      </c>
      <c r="L19" s="34">
        <v>6.6</v>
      </c>
      <c r="M19" s="34">
        <v>5</v>
      </c>
      <c r="N19" s="162"/>
    </row>
    <row r="20" spans="1:14" s="13" customFormat="1" ht="65.25" customHeight="1" thickBot="1" x14ac:dyDescent="0.3">
      <c r="A20" s="29">
        <v>15</v>
      </c>
      <c r="B20" s="390" t="s">
        <v>525</v>
      </c>
      <c r="C20" s="390" t="s">
        <v>690</v>
      </c>
      <c r="D20" s="61" t="s">
        <v>329</v>
      </c>
      <c r="E20" s="61" t="s">
        <v>145</v>
      </c>
      <c r="F20" s="33">
        <v>6</v>
      </c>
      <c r="G20" s="161">
        <v>44475</v>
      </c>
      <c r="H20" s="161" t="s">
        <v>1081</v>
      </c>
      <c r="I20" s="34" t="s">
        <v>1142</v>
      </c>
      <c r="J20" s="161">
        <v>44613</v>
      </c>
      <c r="K20" s="34" t="s">
        <v>755</v>
      </c>
      <c r="L20" s="34">
        <v>7.2</v>
      </c>
      <c r="M20" s="34">
        <v>5.3</v>
      </c>
      <c r="N20" s="162"/>
    </row>
    <row r="21" spans="1:14" s="14" customFormat="1" ht="65.25" customHeight="1" thickBot="1" x14ac:dyDescent="0.3">
      <c r="A21" s="29">
        <v>16</v>
      </c>
      <c r="B21" s="390" t="s">
        <v>526</v>
      </c>
      <c r="C21" s="390" t="s">
        <v>691</v>
      </c>
      <c r="D21" s="61" t="s">
        <v>329</v>
      </c>
      <c r="E21" s="61" t="s">
        <v>152</v>
      </c>
      <c r="F21" s="33">
        <v>8</v>
      </c>
      <c r="G21" s="337">
        <v>44529</v>
      </c>
      <c r="H21" s="336" t="s">
        <v>1209</v>
      </c>
      <c r="I21" s="336" t="s">
        <v>1270</v>
      </c>
      <c r="J21" s="337"/>
      <c r="K21" s="336"/>
      <c r="L21" s="336">
        <v>10.5</v>
      </c>
      <c r="M21" s="336">
        <v>8</v>
      </c>
      <c r="N21" s="166"/>
    </row>
    <row r="22" spans="1:14" s="14" customFormat="1" ht="65.25" customHeight="1" thickBot="1" x14ac:dyDescent="0.3">
      <c r="A22" s="29">
        <v>17</v>
      </c>
      <c r="B22" s="390" t="s">
        <v>527</v>
      </c>
      <c r="C22" s="390" t="s">
        <v>692</v>
      </c>
      <c r="D22" s="61" t="s">
        <v>329</v>
      </c>
      <c r="E22" s="61" t="s">
        <v>155</v>
      </c>
      <c r="F22" s="33">
        <v>12</v>
      </c>
      <c r="G22" s="341">
        <v>44508</v>
      </c>
      <c r="H22" s="68" t="s">
        <v>1144</v>
      </c>
      <c r="I22" s="68" t="s">
        <v>1244</v>
      </c>
      <c r="J22" s="341">
        <v>44673</v>
      </c>
      <c r="K22" s="68" t="s">
        <v>755</v>
      </c>
      <c r="L22" s="68">
        <v>16.5</v>
      </c>
      <c r="M22" s="68">
        <v>12.4</v>
      </c>
      <c r="N22" s="166"/>
    </row>
    <row r="23" spans="1:14" s="14" customFormat="1" ht="85.5" customHeight="1" thickBot="1" x14ac:dyDescent="0.3">
      <c r="A23" s="29">
        <v>18</v>
      </c>
      <c r="B23" s="390" t="s">
        <v>528</v>
      </c>
      <c r="C23" s="390" t="s">
        <v>1250</v>
      </c>
      <c r="D23" s="61" t="s">
        <v>329</v>
      </c>
      <c r="E23" s="61" t="s">
        <v>325</v>
      </c>
      <c r="F23" s="30">
        <v>7</v>
      </c>
      <c r="G23" s="341">
        <v>44462</v>
      </c>
      <c r="H23" s="68" t="s">
        <v>1102</v>
      </c>
      <c r="I23" s="68" t="s">
        <v>1251</v>
      </c>
      <c r="J23" s="341">
        <v>44657</v>
      </c>
      <c r="K23" s="68" t="s">
        <v>755</v>
      </c>
      <c r="L23" s="68">
        <v>9.1999999999999993</v>
      </c>
      <c r="M23" s="68">
        <v>5.3</v>
      </c>
      <c r="N23" s="166"/>
    </row>
    <row r="24" spans="1:14" s="14" customFormat="1" ht="16.5" thickBot="1" x14ac:dyDescent="0.3">
      <c r="A24" s="27"/>
      <c r="B24" s="152"/>
      <c r="C24" s="153"/>
      <c r="D24" s="153"/>
      <c r="E24" s="29"/>
      <c r="F24" s="30"/>
      <c r="G24" s="168"/>
      <c r="H24" s="27"/>
      <c r="I24" s="27"/>
      <c r="J24" s="167"/>
      <c r="K24" s="27"/>
      <c r="L24" s="27"/>
      <c r="M24" s="27"/>
      <c r="N24" s="166"/>
    </row>
    <row r="25" spans="1:14" s="14" customFormat="1" ht="16.5" thickBot="1" x14ac:dyDescent="0.3">
      <c r="A25" s="539" t="s">
        <v>15</v>
      </c>
      <c r="B25" s="540"/>
      <c r="C25" s="540"/>
      <c r="D25" s="540"/>
      <c r="E25" s="541"/>
      <c r="F25" s="175">
        <f>SUM(F6:F24)</f>
        <v>127</v>
      </c>
      <c r="G25" s="168"/>
      <c r="H25" s="27"/>
      <c r="I25" s="27"/>
      <c r="J25" s="167"/>
      <c r="K25" s="27"/>
      <c r="L25" s="176">
        <f>SUM(L6:L24)</f>
        <v>172.89999999999998</v>
      </c>
      <c r="M25" s="176">
        <f>SUM(M6:M23)</f>
        <v>118.7</v>
      </c>
      <c r="N25" s="166"/>
    </row>
    <row r="26" spans="1:14" s="14" customFormat="1" ht="16.5" thickBot="1" x14ac:dyDescent="0.3">
      <c r="A26" s="542" t="s">
        <v>16</v>
      </c>
      <c r="B26" s="543"/>
      <c r="C26" s="543"/>
      <c r="D26" s="543"/>
      <c r="E26" s="543"/>
      <c r="F26" s="543"/>
      <c r="G26" s="543"/>
      <c r="H26" s="543"/>
      <c r="I26" s="543"/>
      <c r="J26" s="543"/>
      <c r="K26" s="543"/>
      <c r="L26" s="543"/>
      <c r="M26" s="544"/>
      <c r="N26" s="166"/>
    </row>
    <row r="27" spans="1:14" s="14" customFormat="1" ht="68.25" customHeight="1" thickBot="1" x14ac:dyDescent="0.3">
      <c r="A27" s="29">
        <v>19</v>
      </c>
      <c r="B27" s="390" t="s">
        <v>544</v>
      </c>
      <c r="C27" s="390" t="s">
        <v>1189</v>
      </c>
      <c r="D27" s="390" t="s">
        <v>327</v>
      </c>
      <c r="E27" s="61" t="s">
        <v>282</v>
      </c>
      <c r="F27" s="30">
        <v>12</v>
      </c>
      <c r="G27" s="168">
        <v>44389</v>
      </c>
      <c r="H27" s="27" t="s">
        <v>1093</v>
      </c>
      <c r="I27" s="27" t="s">
        <v>1094</v>
      </c>
      <c r="J27" s="167"/>
      <c r="K27" s="27"/>
      <c r="L27" s="176">
        <v>14.1</v>
      </c>
      <c r="M27" s="176">
        <v>10.5</v>
      </c>
      <c r="N27" s="166"/>
    </row>
    <row r="28" spans="1:14" s="14" customFormat="1" ht="72.75" customHeight="1" thickBot="1" x14ac:dyDescent="0.3">
      <c r="A28" s="29">
        <v>20</v>
      </c>
      <c r="B28" s="390" t="s">
        <v>545</v>
      </c>
      <c r="C28" s="390" t="s">
        <v>753</v>
      </c>
      <c r="D28" s="390" t="s">
        <v>327</v>
      </c>
      <c r="E28" s="61" t="s">
        <v>69</v>
      </c>
      <c r="F28" s="30">
        <v>12</v>
      </c>
      <c r="G28" s="168">
        <v>44623</v>
      </c>
      <c r="H28" s="27" t="s">
        <v>1286</v>
      </c>
      <c r="I28" s="27"/>
      <c r="J28" s="167"/>
      <c r="K28" s="27"/>
      <c r="L28" s="176"/>
      <c r="M28" s="176"/>
      <c r="N28" s="166"/>
    </row>
    <row r="29" spans="1:14" ht="16.5" thickBot="1" x14ac:dyDescent="0.3">
      <c r="A29" s="538" t="s">
        <v>15</v>
      </c>
      <c r="B29" s="538"/>
      <c r="C29" s="538"/>
      <c r="D29" s="538"/>
      <c r="E29" s="255"/>
      <c r="F29" s="175">
        <f>SUM(F27:F28)</f>
        <v>24</v>
      </c>
      <c r="G29" s="297"/>
      <c r="H29" s="256"/>
      <c r="I29" s="256"/>
      <c r="J29" s="256"/>
      <c r="K29" s="256"/>
      <c r="L29" s="175">
        <f>SUM(L27:L28)</f>
        <v>14.1</v>
      </c>
      <c r="M29" s="175">
        <f>SUM(M27:M28)</f>
        <v>10.5</v>
      </c>
      <c r="N29" s="174"/>
    </row>
    <row r="30" spans="1:14" s="21" customFormat="1" ht="16.5" thickBot="1" x14ac:dyDescent="0.3">
      <c r="A30" s="516" t="s">
        <v>24</v>
      </c>
      <c r="B30" s="516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</row>
    <row r="31" spans="1:14" s="21" customFormat="1" ht="115.5" customHeight="1" thickBot="1" x14ac:dyDescent="0.3">
      <c r="A31" s="49">
        <v>21</v>
      </c>
      <c r="B31" s="390" t="s">
        <v>546</v>
      </c>
      <c r="C31" s="390" t="s">
        <v>554</v>
      </c>
      <c r="D31" s="61" t="s">
        <v>299</v>
      </c>
      <c r="E31" s="61" t="s">
        <v>200</v>
      </c>
      <c r="F31" s="33">
        <v>5</v>
      </c>
      <c r="G31" s="342">
        <v>44253</v>
      </c>
      <c r="H31" s="57" t="s">
        <v>805</v>
      </c>
      <c r="I31" s="57" t="s">
        <v>819</v>
      </c>
      <c r="J31" s="342"/>
      <c r="K31" s="57"/>
      <c r="L31" s="57">
        <v>10.7</v>
      </c>
      <c r="M31" s="57">
        <v>9.1999999999999993</v>
      </c>
      <c r="N31" s="179"/>
    </row>
    <row r="32" spans="1:14" s="21" customFormat="1" ht="98.25" customHeight="1" thickBot="1" x14ac:dyDescent="0.3">
      <c r="A32" s="249">
        <v>22</v>
      </c>
      <c r="B32" s="390" t="s">
        <v>547</v>
      </c>
      <c r="C32" s="390" t="s">
        <v>720</v>
      </c>
      <c r="D32" s="61" t="s">
        <v>299</v>
      </c>
      <c r="E32" s="61" t="s">
        <v>286</v>
      </c>
      <c r="F32" s="30">
        <v>7</v>
      </c>
      <c r="G32" s="342">
        <v>44340</v>
      </c>
      <c r="H32" s="57"/>
      <c r="I32" s="57" t="s">
        <v>849</v>
      </c>
      <c r="J32" s="342">
        <v>44368</v>
      </c>
      <c r="K32" s="57" t="s">
        <v>848</v>
      </c>
      <c r="L32" s="57">
        <v>5.4</v>
      </c>
      <c r="M32" s="57">
        <v>3.7</v>
      </c>
      <c r="N32" s="179"/>
    </row>
    <row r="33" spans="1:14" s="21" customFormat="1" ht="98.25" customHeight="1" thickBot="1" x14ac:dyDescent="0.3">
      <c r="A33" s="249">
        <v>23</v>
      </c>
      <c r="B33" s="390" t="s">
        <v>548</v>
      </c>
      <c r="C33" s="390" t="s">
        <v>549</v>
      </c>
      <c r="D33" s="61" t="s">
        <v>299</v>
      </c>
      <c r="E33" s="61" t="s">
        <v>170</v>
      </c>
      <c r="F33" s="33">
        <v>10</v>
      </c>
      <c r="G33" s="342">
        <v>44333</v>
      </c>
      <c r="H33" s="57"/>
      <c r="I33" s="57" t="s">
        <v>881</v>
      </c>
      <c r="J33" s="342">
        <v>44421</v>
      </c>
      <c r="K33" s="57" t="s">
        <v>781</v>
      </c>
      <c r="L33" s="57">
        <v>8.3000000000000007</v>
      </c>
      <c r="M33" s="57">
        <v>5.7</v>
      </c>
      <c r="N33" s="179"/>
    </row>
    <row r="34" spans="1:14" s="21" customFormat="1" ht="98.25" customHeight="1" thickBot="1" x14ac:dyDescent="0.3">
      <c r="A34" s="373">
        <v>24</v>
      </c>
      <c r="B34" s="390" t="s">
        <v>550</v>
      </c>
      <c r="C34" s="390" t="s">
        <v>722</v>
      </c>
      <c r="D34" s="61" t="s">
        <v>299</v>
      </c>
      <c r="E34" s="61" t="s">
        <v>25</v>
      </c>
      <c r="F34" s="33">
        <v>10</v>
      </c>
      <c r="G34" s="342"/>
      <c r="H34" s="57"/>
      <c r="I34" s="57"/>
      <c r="J34" s="342"/>
      <c r="K34" s="57"/>
      <c r="L34" s="57"/>
      <c r="M34" s="57"/>
      <c r="N34" s="179"/>
    </row>
    <row r="35" spans="1:14" s="21" customFormat="1" ht="98.25" customHeight="1" thickBot="1" x14ac:dyDescent="0.3">
      <c r="A35" s="29">
        <v>25</v>
      </c>
      <c r="B35" s="390" t="s">
        <v>553</v>
      </c>
      <c r="C35" s="390" t="s">
        <v>316</v>
      </c>
      <c r="D35" s="61" t="s">
        <v>299</v>
      </c>
      <c r="E35" s="61" t="s">
        <v>52</v>
      </c>
      <c r="F35" s="30">
        <v>3</v>
      </c>
      <c r="G35" s="342"/>
      <c r="H35" s="57"/>
      <c r="I35" s="57"/>
      <c r="J35" s="342"/>
      <c r="K35" s="57"/>
      <c r="L35" s="57"/>
      <c r="M35" s="57"/>
      <c r="N35" s="179"/>
    </row>
    <row r="36" spans="1:14" s="21" customFormat="1" ht="15.75" x14ac:dyDescent="0.25">
      <c r="A36" s="511" t="s">
        <v>15</v>
      </c>
      <c r="B36" s="512"/>
      <c r="C36" s="512"/>
      <c r="D36" s="513"/>
      <c r="E36" s="291"/>
      <c r="F36" s="45">
        <f>SUM(F31:F35)</f>
        <v>35</v>
      </c>
      <c r="G36" s="54"/>
      <c r="H36" s="55"/>
      <c r="I36" s="55"/>
      <c r="J36" s="54"/>
      <c r="K36" s="55"/>
      <c r="L36" s="45">
        <f>SUM(L31:L35)</f>
        <v>24.400000000000002</v>
      </c>
      <c r="M36" s="45">
        <f>SUM(M31:M35)</f>
        <v>18.599999999999998</v>
      </c>
    </row>
    <row r="37" spans="1:14" ht="18.75" x14ac:dyDescent="0.3">
      <c r="F37" s="46">
        <f>F25+F36+F29</f>
        <v>186</v>
      </c>
      <c r="G37" s="298"/>
      <c r="H37" s="47"/>
      <c r="I37" s="47"/>
      <c r="J37" s="47"/>
      <c r="K37" s="47"/>
      <c r="L37" s="46">
        <f>L25+L36</f>
        <v>197.29999999999998</v>
      </c>
      <c r="M37" s="46">
        <f>M25+M36+M29</f>
        <v>147.80000000000001</v>
      </c>
    </row>
    <row r="41" spans="1:14" x14ac:dyDescent="0.25">
      <c r="J41" s="26"/>
    </row>
  </sheetData>
  <mergeCells count="7">
    <mergeCell ref="A36:D36"/>
    <mergeCell ref="A1:K1"/>
    <mergeCell ref="A3:M3"/>
    <mergeCell ref="A29:D29"/>
    <mergeCell ref="A30:M30"/>
    <mergeCell ref="A25:E25"/>
    <mergeCell ref="A26:M26"/>
  </mergeCells>
  <pageMargins left="0.82677165354330717" right="0.23622047244094491" top="0.55118110236220474" bottom="0.55118110236220474" header="0.31496062992125984" footer="0.31496062992125984"/>
  <pageSetup paperSize="9" scale="6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pane xSplit="6" ySplit="5" topLeftCell="G10" activePane="bottomRight" state="frozen"/>
      <selection activeCell="K10" sqref="K10"/>
      <selection pane="topRight" activeCell="K10" sqref="K10"/>
      <selection pane="bottomLeft" activeCell="K10" sqref="K10"/>
      <selection pane="bottomRight" activeCell="I14" sqref="I14"/>
    </sheetView>
  </sheetViews>
  <sheetFormatPr defaultRowHeight="15" x14ac:dyDescent="0.25"/>
  <cols>
    <col min="1" max="1" width="5.42578125" style="1" customWidth="1"/>
    <col min="2" max="2" width="19.140625" style="1" customWidth="1"/>
    <col min="3" max="3" width="29.5703125" style="25" customWidth="1"/>
    <col min="4" max="4" width="14.85546875" style="1" customWidth="1"/>
    <col min="5" max="6" width="10.7109375" style="1" customWidth="1"/>
    <col min="7" max="7" width="15.28515625" style="1" customWidth="1"/>
    <col min="8" max="8" width="18" style="1" customWidth="1"/>
    <col min="9" max="9" width="19.140625" style="1" customWidth="1"/>
    <col min="10" max="10" width="15.28515625" style="1" customWidth="1"/>
    <col min="11" max="11" width="14.7109375" style="1" customWidth="1"/>
    <col min="12" max="12" width="10.28515625" style="1" customWidth="1"/>
    <col min="13" max="13" width="9" style="1" customWidth="1"/>
    <col min="14" max="16384" width="9.140625" style="1"/>
  </cols>
  <sheetData>
    <row r="1" spans="1:14" ht="25.5" x14ac:dyDescent="0.35">
      <c r="A1" s="495" t="s">
        <v>0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4" ht="26.25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26.25" x14ac:dyDescent="0.4">
      <c r="A3" s="517" t="s">
        <v>169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</row>
    <row r="4" spans="1:14" ht="15.75" thickBot="1" x14ac:dyDescent="0.3">
      <c r="A4" s="4"/>
      <c r="C4" s="5"/>
      <c r="D4" s="5"/>
      <c r="E4" s="5"/>
      <c r="F4" s="6"/>
    </row>
    <row r="5" spans="1:14" ht="32.25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4" s="14" customFormat="1" ht="77.25" customHeight="1" thickBot="1" x14ac:dyDescent="0.3">
      <c r="A6" s="17">
        <v>1</v>
      </c>
      <c r="B6" s="390" t="s">
        <v>670</v>
      </c>
      <c r="C6" s="390" t="s">
        <v>671</v>
      </c>
      <c r="D6" s="61" t="s">
        <v>329</v>
      </c>
      <c r="E6" s="61" t="s">
        <v>79</v>
      </c>
      <c r="F6" s="72">
        <v>7</v>
      </c>
      <c r="G6" s="348"/>
      <c r="H6" s="347"/>
      <c r="I6" s="347"/>
      <c r="J6" s="346"/>
      <c r="K6" s="347"/>
      <c r="L6" s="347"/>
      <c r="M6" s="347"/>
    </row>
    <row r="7" spans="1:14" s="14" customFormat="1" ht="126.75" thickBot="1" x14ac:dyDescent="0.3">
      <c r="A7" s="16">
        <v>2</v>
      </c>
      <c r="B7" s="390" t="s">
        <v>556</v>
      </c>
      <c r="C7" s="390" t="s">
        <v>1205</v>
      </c>
      <c r="D7" s="61" t="s">
        <v>329</v>
      </c>
      <c r="E7" s="61" t="s">
        <v>82</v>
      </c>
      <c r="F7" s="31">
        <v>7</v>
      </c>
      <c r="G7" s="348">
        <v>44578</v>
      </c>
      <c r="H7" s="347" t="s">
        <v>803</v>
      </c>
      <c r="I7" s="347" t="s">
        <v>1228</v>
      </c>
      <c r="J7" s="346"/>
      <c r="K7" s="347"/>
      <c r="L7" s="347"/>
      <c r="M7" s="347"/>
    </row>
    <row r="8" spans="1:14" s="14" customFormat="1" ht="82.5" customHeight="1" thickBot="1" x14ac:dyDescent="0.3">
      <c r="A8" s="16">
        <v>3</v>
      </c>
      <c r="B8" s="390" t="s">
        <v>557</v>
      </c>
      <c r="C8" s="390" t="s">
        <v>1204</v>
      </c>
      <c r="D8" s="61" t="s">
        <v>329</v>
      </c>
      <c r="E8" s="61" t="s">
        <v>285</v>
      </c>
      <c r="F8" s="30">
        <v>7</v>
      </c>
      <c r="G8" s="348">
        <v>44578</v>
      </c>
      <c r="H8" s="347" t="s">
        <v>803</v>
      </c>
      <c r="I8" s="347" t="s">
        <v>1228</v>
      </c>
      <c r="J8" s="346"/>
      <c r="K8" s="347"/>
      <c r="L8" s="347"/>
      <c r="M8" s="347"/>
    </row>
    <row r="9" spans="1:14" s="14" customFormat="1" ht="99.75" customHeight="1" thickBot="1" x14ac:dyDescent="0.3">
      <c r="A9" s="148">
        <v>4</v>
      </c>
      <c r="B9" s="390" t="s">
        <v>558</v>
      </c>
      <c r="C9" s="390" t="s">
        <v>559</v>
      </c>
      <c r="D9" s="61" t="s">
        <v>326</v>
      </c>
      <c r="E9" s="61" t="s">
        <v>88</v>
      </c>
      <c r="F9" s="67">
        <v>6</v>
      </c>
      <c r="G9" s="348">
        <v>44551</v>
      </c>
      <c r="H9" s="347" t="s">
        <v>1217</v>
      </c>
      <c r="I9" s="347" t="s">
        <v>1267</v>
      </c>
      <c r="J9" s="346">
        <v>44676</v>
      </c>
      <c r="K9" s="347" t="s">
        <v>755</v>
      </c>
      <c r="L9" s="347">
        <v>7.7</v>
      </c>
      <c r="M9" s="347">
        <v>5.5</v>
      </c>
    </row>
    <row r="10" spans="1:14" s="14" customFormat="1" ht="79.5" thickBot="1" x14ac:dyDescent="0.3">
      <c r="A10" s="16">
        <v>5</v>
      </c>
      <c r="B10" s="390" t="s">
        <v>560</v>
      </c>
      <c r="C10" s="390" t="s">
        <v>561</v>
      </c>
      <c r="D10" s="61" t="s">
        <v>329</v>
      </c>
      <c r="E10" s="61" t="s">
        <v>92</v>
      </c>
      <c r="F10" s="224">
        <v>6</v>
      </c>
      <c r="G10" s="348"/>
      <c r="H10" s="347"/>
      <c r="I10" s="347"/>
      <c r="J10" s="346"/>
      <c r="K10" s="347"/>
      <c r="L10" s="347"/>
      <c r="M10" s="347"/>
    </row>
    <row r="11" spans="1:14" ht="15.75" x14ac:dyDescent="0.25">
      <c r="A11" s="496"/>
      <c r="B11" s="497"/>
      <c r="C11" s="497"/>
      <c r="D11" s="498"/>
      <c r="E11" s="35"/>
      <c r="F11" s="52">
        <f>SUM(F6:F10)</f>
        <v>33</v>
      </c>
      <c r="G11" s="36"/>
      <c r="H11" s="37"/>
      <c r="I11" s="37"/>
      <c r="J11" s="37"/>
      <c r="K11" s="37"/>
      <c r="L11" s="52">
        <f>SUM(L6:L10)</f>
        <v>7.7</v>
      </c>
      <c r="M11" s="52">
        <f>SUM(M6:M10)</f>
        <v>5.5</v>
      </c>
    </row>
    <row r="12" spans="1:14" ht="16.5" thickBot="1" x14ac:dyDescent="0.3">
      <c r="A12" s="499" t="s">
        <v>16</v>
      </c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1"/>
    </row>
    <row r="13" spans="1:14" s="21" customFormat="1" ht="93.75" customHeight="1" thickBot="1" x14ac:dyDescent="0.3">
      <c r="A13" s="16">
        <v>6</v>
      </c>
      <c r="B13" s="390" t="s">
        <v>555</v>
      </c>
      <c r="C13" s="389" t="s">
        <v>718</v>
      </c>
      <c r="D13" s="61" t="s">
        <v>327</v>
      </c>
      <c r="E13" s="29" t="s">
        <v>199</v>
      </c>
      <c r="F13" s="30">
        <v>12</v>
      </c>
      <c r="G13" s="144">
        <v>44557</v>
      </c>
      <c r="H13" s="19" t="s">
        <v>1268</v>
      </c>
      <c r="I13" s="19" t="s">
        <v>1269</v>
      </c>
      <c r="J13" s="20"/>
      <c r="K13" s="19"/>
      <c r="L13" s="19"/>
      <c r="M13" s="19"/>
    </row>
    <row r="14" spans="1:14" s="21" customFormat="1" ht="16.5" customHeight="1" thickBot="1" x14ac:dyDescent="0.3">
      <c r="A14" s="514" t="s">
        <v>15</v>
      </c>
      <c r="B14" s="515"/>
      <c r="C14" s="515"/>
      <c r="D14" s="515"/>
      <c r="E14" s="515"/>
      <c r="F14" s="48">
        <f>SUM(F13:F13)</f>
        <v>12</v>
      </c>
      <c r="G14" s="23"/>
      <c r="H14" s="22"/>
      <c r="I14" s="22"/>
      <c r="J14" s="23"/>
      <c r="K14" s="22"/>
      <c r="L14" s="48">
        <f>SUM(L13:L13)</f>
        <v>0</v>
      </c>
      <c r="M14" s="48">
        <f>SUM(M13:M13)</f>
        <v>0</v>
      </c>
    </row>
    <row r="15" spans="1:14" s="21" customFormat="1" ht="16.5" thickBot="1" x14ac:dyDescent="0.3">
      <c r="A15" s="516" t="s">
        <v>24</v>
      </c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</row>
    <row r="16" spans="1:14" s="332" customFormat="1" ht="85.5" customHeight="1" thickBot="1" x14ac:dyDescent="0.3">
      <c r="A16" s="373">
        <v>7</v>
      </c>
      <c r="B16" s="390" t="s">
        <v>551</v>
      </c>
      <c r="C16" s="390" t="s">
        <v>552</v>
      </c>
      <c r="D16" s="390" t="s">
        <v>290</v>
      </c>
      <c r="E16" s="61" t="s">
        <v>149</v>
      </c>
      <c r="F16" s="33">
        <v>15</v>
      </c>
      <c r="G16" s="342">
        <v>44529</v>
      </c>
      <c r="H16" s="57"/>
      <c r="I16" s="57" t="s">
        <v>1071</v>
      </c>
      <c r="J16" s="342">
        <v>44554</v>
      </c>
      <c r="K16" s="57" t="s">
        <v>755</v>
      </c>
      <c r="L16" s="57">
        <v>14.4</v>
      </c>
      <c r="M16" s="57">
        <v>11.2</v>
      </c>
      <c r="N16" s="420"/>
    </row>
    <row r="17" spans="1:13" s="21" customFormat="1" ht="78.75" customHeight="1" thickBot="1" x14ac:dyDescent="0.3">
      <c r="A17" s="250">
        <v>8</v>
      </c>
      <c r="B17" s="390" t="s">
        <v>551</v>
      </c>
      <c r="C17" s="390" t="s">
        <v>322</v>
      </c>
      <c r="D17" s="390" t="s">
        <v>521</v>
      </c>
      <c r="E17" s="16" t="s">
        <v>258</v>
      </c>
      <c r="F17" s="16">
        <v>7</v>
      </c>
      <c r="G17" s="73">
        <v>44362</v>
      </c>
      <c r="H17" s="16"/>
      <c r="I17" s="16" t="s">
        <v>853</v>
      </c>
      <c r="J17" s="73">
        <v>44377</v>
      </c>
      <c r="K17" s="16" t="s">
        <v>781</v>
      </c>
      <c r="L17" s="16">
        <v>8.1</v>
      </c>
      <c r="M17" s="16">
        <v>6.1</v>
      </c>
    </row>
    <row r="18" spans="1:13" s="21" customFormat="1" ht="16.5" thickBot="1" x14ac:dyDescent="0.3">
      <c r="A18" s="9"/>
      <c r="B18" s="155"/>
      <c r="C18" s="156"/>
      <c r="D18" s="151"/>
      <c r="E18" s="71"/>
      <c r="F18" s="72"/>
      <c r="G18" s="53"/>
      <c r="H18" s="18"/>
      <c r="I18" s="18"/>
      <c r="J18" s="53"/>
      <c r="K18" s="18"/>
      <c r="L18" s="18"/>
      <c r="M18" s="18"/>
    </row>
    <row r="19" spans="1:13" s="21" customFormat="1" ht="15.75" x14ac:dyDescent="0.25">
      <c r="A19" s="511" t="s">
        <v>15</v>
      </c>
      <c r="B19" s="512"/>
      <c r="C19" s="512"/>
      <c r="D19" s="513"/>
      <c r="E19" s="24"/>
      <c r="F19" s="45">
        <f>SUM(F17:F18)</f>
        <v>7</v>
      </c>
      <c r="G19" s="54"/>
      <c r="H19" s="55"/>
      <c r="I19" s="55"/>
      <c r="J19" s="54"/>
      <c r="K19" s="55"/>
      <c r="L19" s="45">
        <f>SUM(L16:L18)</f>
        <v>22.5</v>
      </c>
      <c r="M19" s="45">
        <f>SUM(M16:M18)</f>
        <v>17.299999999999997</v>
      </c>
    </row>
    <row r="20" spans="1:13" ht="18.75" x14ac:dyDescent="0.3">
      <c r="F20" s="46">
        <f>F19+F14+F11</f>
        <v>52</v>
      </c>
      <c r="G20" s="47"/>
      <c r="H20" s="47"/>
      <c r="I20" s="47"/>
      <c r="J20" s="47"/>
      <c r="K20" s="47"/>
      <c r="L20" s="46">
        <f>L11+L14+L19</f>
        <v>30.2</v>
      </c>
      <c r="M20" s="46">
        <f>M11+M14+M19</f>
        <v>22.799999999999997</v>
      </c>
    </row>
    <row r="24" spans="1:13" x14ac:dyDescent="0.25">
      <c r="J24" s="26"/>
    </row>
  </sheetData>
  <mergeCells count="7">
    <mergeCell ref="A19:D19"/>
    <mergeCell ref="A1:K1"/>
    <mergeCell ref="A3:M3"/>
    <mergeCell ref="A11:D11"/>
    <mergeCell ref="A12:M12"/>
    <mergeCell ref="A14:E14"/>
    <mergeCell ref="A15:M15"/>
  </mergeCells>
  <pageMargins left="0.82677165354330717" right="0.23622047244094491" top="0.55118110236220474" bottom="0.55118110236220474" header="0.31496062992125984" footer="0.31496062992125984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90" zoomScaleNormal="90" workbookViewId="0">
      <pane xSplit="6" ySplit="5" topLeftCell="G12" activePane="bottomRight" state="frozen"/>
      <selection activeCell="K10" sqref="K10"/>
      <selection pane="topRight" activeCell="K10" sqref="K10"/>
      <selection pane="bottomLeft" activeCell="K10" sqref="K10"/>
      <selection pane="bottomRight" activeCell="I23" sqref="I23"/>
    </sheetView>
  </sheetViews>
  <sheetFormatPr defaultRowHeight="15" x14ac:dyDescent="0.25"/>
  <cols>
    <col min="1" max="1" width="5.42578125" style="1" customWidth="1"/>
    <col min="2" max="2" width="22.28515625" style="1" customWidth="1"/>
    <col min="3" max="3" width="34.85546875" style="25" customWidth="1"/>
    <col min="4" max="4" width="14.85546875" style="1" customWidth="1"/>
    <col min="5" max="6" width="10.7109375" style="1" customWidth="1"/>
    <col min="7" max="7" width="15.28515625" style="1" customWidth="1"/>
    <col min="8" max="8" width="18.28515625" style="1" customWidth="1"/>
    <col min="9" max="9" width="16.140625" style="1" customWidth="1"/>
    <col min="10" max="10" width="11.5703125" style="1" customWidth="1"/>
    <col min="11" max="11" width="14.7109375" style="1" customWidth="1"/>
    <col min="12" max="12" width="9.85546875" style="314" customWidth="1"/>
    <col min="13" max="13" width="9.42578125" style="314" customWidth="1"/>
    <col min="14" max="16384" width="9.140625" style="1"/>
  </cols>
  <sheetData>
    <row r="1" spans="1:14" ht="25.5" x14ac:dyDescent="0.35">
      <c r="A1" s="545" t="s">
        <v>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</row>
    <row r="2" spans="1:14" ht="26.25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26.25" x14ac:dyDescent="0.4">
      <c r="A3" s="517" t="s">
        <v>178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</row>
    <row r="4" spans="1:14" ht="15.75" thickBot="1" x14ac:dyDescent="0.3">
      <c r="A4" s="4"/>
      <c r="C4" s="5"/>
      <c r="D4" s="5"/>
      <c r="E4" s="5"/>
      <c r="F4" s="6"/>
    </row>
    <row r="5" spans="1:14" ht="51" customHeight="1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321" t="s">
        <v>13</v>
      </c>
      <c r="M5" s="321" t="s">
        <v>14</v>
      </c>
    </row>
    <row r="6" spans="1:14" s="13" customFormat="1" ht="90.75" customHeight="1" thickBot="1" x14ac:dyDescent="0.3">
      <c r="A6" s="260">
        <v>1</v>
      </c>
      <c r="B6" s="390" t="s">
        <v>693</v>
      </c>
      <c r="C6" s="390" t="s">
        <v>563</v>
      </c>
      <c r="D6" s="61" t="s">
        <v>329</v>
      </c>
      <c r="E6" s="61" t="s">
        <v>157</v>
      </c>
      <c r="F6" s="30">
        <v>7</v>
      </c>
      <c r="G6" s="348">
        <v>44222</v>
      </c>
      <c r="H6" s="344"/>
      <c r="I6" s="345" t="s">
        <v>783</v>
      </c>
      <c r="J6" s="345">
        <v>44298</v>
      </c>
      <c r="K6" s="345" t="s">
        <v>755</v>
      </c>
      <c r="L6" s="357">
        <v>9.6999999999999993</v>
      </c>
      <c r="M6" s="357">
        <v>8</v>
      </c>
    </row>
    <row r="7" spans="1:14" s="13" customFormat="1" ht="105" customHeight="1" thickBot="1" x14ac:dyDescent="0.3">
      <c r="A7" s="57">
        <v>2</v>
      </c>
      <c r="B7" s="390" t="s">
        <v>564</v>
      </c>
      <c r="C7" s="390" t="s">
        <v>565</v>
      </c>
      <c r="D7" s="61" t="s">
        <v>329</v>
      </c>
      <c r="E7" s="61" t="s">
        <v>162</v>
      </c>
      <c r="F7" s="30">
        <v>7</v>
      </c>
      <c r="G7" s="348">
        <v>44242</v>
      </c>
      <c r="H7" s="344"/>
      <c r="I7" s="344" t="s">
        <v>784</v>
      </c>
      <c r="J7" s="345">
        <v>44298</v>
      </c>
      <c r="K7" s="345" t="s">
        <v>755</v>
      </c>
      <c r="L7" s="357">
        <v>10.7</v>
      </c>
      <c r="M7" s="357">
        <v>5</v>
      </c>
    </row>
    <row r="8" spans="1:14" s="13" customFormat="1" ht="90.75" customHeight="1" thickBot="1" x14ac:dyDescent="0.3">
      <c r="A8" s="29">
        <v>3</v>
      </c>
      <c r="B8" s="390" t="s">
        <v>566</v>
      </c>
      <c r="C8" s="390" t="s">
        <v>567</v>
      </c>
      <c r="D8" s="61" t="s">
        <v>329</v>
      </c>
      <c r="E8" s="61" t="s">
        <v>158</v>
      </c>
      <c r="F8" s="30">
        <v>6</v>
      </c>
      <c r="G8" s="346">
        <v>44343</v>
      </c>
      <c r="H8" s="344" t="s">
        <v>995</v>
      </c>
      <c r="I8" s="344" t="s">
        <v>996</v>
      </c>
      <c r="J8" s="345">
        <v>44536</v>
      </c>
      <c r="K8" s="345" t="s">
        <v>755</v>
      </c>
      <c r="L8" s="357">
        <v>7.3</v>
      </c>
      <c r="M8" s="357">
        <v>5.2</v>
      </c>
    </row>
    <row r="9" spans="1:14" s="13" customFormat="1" ht="90.75" customHeight="1" thickBot="1" x14ac:dyDescent="0.3">
      <c r="A9" s="29">
        <v>4</v>
      </c>
      <c r="B9" s="390" t="s">
        <v>568</v>
      </c>
      <c r="C9" s="390" t="s">
        <v>694</v>
      </c>
      <c r="D9" s="61" t="s">
        <v>329</v>
      </c>
      <c r="E9" s="61" t="s">
        <v>166</v>
      </c>
      <c r="F9" s="31">
        <v>6</v>
      </c>
      <c r="G9" s="345">
        <v>44229</v>
      </c>
      <c r="H9" s="344" t="s">
        <v>795</v>
      </c>
      <c r="I9" s="344" t="s">
        <v>822</v>
      </c>
      <c r="J9" s="345">
        <v>44347</v>
      </c>
      <c r="K9" s="345" t="s">
        <v>755</v>
      </c>
      <c r="L9" s="357">
        <v>7.5</v>
      </c>
      <c r="M9" s="357">
        <v>5.4</v>
      </c>
    </row>
    <row r="10" spans="1:14" s="13" customFormat="1" ht="90.75" customHeight="1" thickBot="1" x14ac:dyDescent="0.3">
      <c r="A10" s="29">
        <v>5</v>
      </c>
      <c r="B10" s="390" t="s">
        <v>569</v>
      </c>
      <c r="C10" s="390" t="s">
        <v>1037</v>
      </c>
      <c r="D10" s="61" t="s">
        <v>329</v>
      </c>
      <c r="E10" s="61" t="s">
        <v>167</v>
      </c>
      <c r="F10" s="30">
        <v>7</v>
      </c>
      <c r="G10" s="341">
        <v>44333</v>
      </c>
      <c r="H10" s="68" t="s">
        <v>960</v>
      </c>
      <c r="I10" s="68" t="s">
        <v>977</v>
      </c>
      <c r="J10" s="341">
        <v>44533</v>
      </c>
      <c r="K10" s="341" t="s">
        <v>755</v>
      </c>
      <c r="L10" s="358">
        <v>7.4</v>
      </c>
      <c r="M10" s="358">
        <v>5.8</v>
      </c>
      <c r="N10" s="162"/>
    </row>
    <row r="11" spans="1:14" s="13" customFormat="1" ht="90.75" customHeight="1" thickBot="1" x14ac:dyDescent="0.3">
      <c r="A11" s="16">
        <v>6</v>
      </c>
      <c r="B11" s="390" t="s">
        <v>570</v>
      </c>
      <c r="C11" s="390" t="s">
        <v>749</v>
      </c>
      <c r="D11" s="61" t="s">
        <v>329</v>
      </c>
      <c r="E11" s="61" t="s">
        <v>171</v>
      </c>
      <c r="F11" s="30">
        <v>7</v>
      </c>
      <c r="G11" s="346">
        <v>44411</v>
      </c>
      <c r="H11" s="347" t="s">
        <v>1075</v>
      </c>
      <c r="I11" s="347" t="s">
        <v>1076</v>
      </c>
      <c r="J11" s="346">
        <v>44589</v>
      </c>
      <c r="K11" s="346" t="s">
        <v>755</v>
      </c>
      <c r="L11" s="359">
        <v>8.1</v>
      </c>
      <c r="M11" s="359">
        <v>6.4</v>
      </c>
    </row>
    <row r="12" spans="1:14" s="13" customFormat="1" ht="90.75" customHeight="1" thickBot="1" x14ac:dyDescent="0.3">
      <c r="A12" s="16">
        <v>7</v>
      </c>
      <c r="B12" s="390" t="s">
        <v>571</v>
      </c>
      <c r="C12" s="390" t="s">
        <v>845</v>
      </c>
      <c r="D12" s="61" t="s">
        <v>329</v>
      </c>
      <c r="E12" s="61" t="s">
        <v>172</v>
      </c>
      <c r="F12" s="30">
        <v>6</v>
      </c>
      <c r="G12" s="346">
        <v>44245</v>
      </c>
      <c r="H12" s="347" t="s">
        <v>807</v>
      </c>
      <c r="I12" s="347" t="s">
        <v>832</v>
      </c>
      <c r="J12" s="346">
        <v>44354</v>
      </c>
      <c r="K12" s="346" t="s">
        <v>755</v>
      </c>
      <c r="L12" s="359">
        <v>10.1</v>
      </c>
      <c r="M12" s="359">
        <v>7.1</v>
      </c>
    </row>
    <row r="13" spans="1:14" s="13" customFormat="1" ht="90.75" customHeight="1" thickBot="1" x14ac:dyDescent="0.3">
      <c r="A13" s="16">
        <v>8</v>
      </c>
      <c r="B13" s="390" t="s">
        <v>695</v>
      </c>
      <c r="C13" s="390" t="s">
        <v>1061</v>
      </c>
      <c r="D13" s="61" t="s">
        <v>326</v>
      </c>
      <c r="E13" s="61" t="s">
        <v>173</v>
      </c>
      <c r="F13" s="31">
        <v>10</v>
      </c>
      <c r="G13" s="348">
        <v>44314</v>
      </c>
      <c r="H13" s="347" t="s">
        <v>948</v>
      </c>
      <c r="I13" s="347" t="s">
        <v>976</v>
      </c>
      <c r="J13" s="346">
        <v>44537</v>
      </c>
      <c r="K13" s="347" t="s">
        <v>755</v>
      </c>
      <c r="L13" s="359">
        <v>13.5</v>
      </c>
      <c r="M13" s="359">
        <v>8.9</v>
      </c>
    </row>
    <row r="14" spans="1:14" s="13" customFormat="1" ht="90.75" customHeight="1" thickBot="1" x14ac:dyDescent="0.3">
      <c r="A14" s="16">
        <v>9</v>
      </c>
      <c r="B14" s="390" t="s">
        <v>572</v>
      </c>
      <c r="C14" s="390" t="s">
        <v>696</v>
      </c>
      <c r="D14" s="61" t="s">
        <v>329</v>
      </c>
      <c r="E14" s="61" t="s">
        <v>174</v>
      </c>
      <c r="F14" s="30">
        <v>15</v>
      </c>
      <c r="G14" s="348">
        <v>44368</v>
      </c>
      <c r="H14" s="347" t="s">
        <v>1066</v>
      </c>
      <c r="I14" s="347" t="s">
        <v>1156</v>
      </c>
      <c r="J14" s="346" t="s">
        <v>1157</v>
      </c>
      <c r="K14" s="346" t="s">
        <v>755</v>
      </c>
      <c r="L14" s="359">
        <v>18.899999999999999</v>
      </c>
      <c r="M14" s="359">
        <v>13.7</v>
      </c>
    </row>
    <row r="15" spans="1:14" s="13" customFormat="1" ht="90.75" customHeight="1" thickBot="1" x14ac:dyDescent="0.3">
      <c r="A15" s="16">
        <v>10</v>
      </c>
      <c r="B15" s="390" t="s">
        <v>573</v>
      </c>
      <c r="C15" s="390" t="s">
        <v>574</v>
      </c>
      <c r="D15" s="61" t="s">
        <v>329</v>
      </c>
      <c r="E15" s="61" t="s">
        <v>179</v>
      </c>
      <c r="F15" s="30">
        <v>6</v>
      </c>
      <c r="G15" s="348">
        <v>44389</v>
      </c>
      <c r="H15" s="347" t="s">
        <v>1042</v>
      </c>
      <c r="I15" s="347" t="s">
        <v>1043</v>
      </c>
      <c r="J15" s="346"/>
      <c r="K15" s="346"/>
      <c r="L15" s="359">
        <v>8.5</v>
      </c>
      <c r="M15" s="359">
        <v>6.3</v>
      </c>
    </row>
    <row r="16" spans="1:14" s="13" customFormat="1" ht="90.75" customHeight="1" thickBot="1" x14ac:dyDescent="0.3">
      <c r="A16" s="16">
        <v>11</v>
      </c>
      <c r="B16" s="390" t="s">
        <v>575</v>
      </c>
      <c r="C16" s="390" t="s">
        <v>576</v>
      </c>
      <c r="D16" s="61" t="s">
        <v>329</v>
      </c>
      <c r="E16" s="61" t="s">
        <v>187</v>
      </c>
      <c r="F16" s="31">
        <v>7</v>
      </c>
      <c r="G16" s="348">
        <v>44456</v>
      </c>
      <c r="H16" s="347" t="s">
        <v>1027</v>
      </c>
      <c r="I16" s="347" t="s">
        <v>1085</v>
      </c>
      <c r="J16" s="346">
        <v>44571</v>
      </c>
      <c r="K16" s="347" t="s">
        <v>755</v>
      </c>
      <c r="L16" s="359">
        <v>8.8000000000000007</v>
      </c>
      <c r="M16" s="359">
        <v>6.6</v>
      </c>
    </row>
    <row r="17" spans="1:13" s="13" customFormat="1" ht="90.75" customHeight="1" thickBot="1" x14ac:dyDescent="0.3">
      <c r="A17" s="29">
        <v>12</v>
      </c>
      <c r="B17" s="390" t="s">
        <v>577</v>
      </c>
      <c r="C17" s="390" t="s">
        <v>697</v>
      </c>
      <c r="D17" s="61" t="s">
        <v>329</v>
      </c>
      <c r="E17" s="32" t="s">
        <v>193</v>
      </c>
      <c r="F17" s="33">
        <v>7</v>
      </c>
      <c r="G17" s="346">
        <v>44553</v>
      </c>
      <c r="H17" s="347" t="s">
        <v>1222</v>
      </c>
      <c r="I17" s="347" t="s">
        <v>1257</v>
      </c>
      <c r="J17" s="346">
        <v>44679</v>
      </c>
      <c r="K17" s="346" t="s">
        <v>755</v>
      </c>
      <c r="L17" s="359">
        <v>9.5</v>
      </c>
      <c r="M17" s="359">
        <v>7</v>
      </c>
    </row>
    <row r="18" spans="1:13" s="14" customFormat="1" ht="16.5" thickBot="1" x14ac:dyDescent="0.3">
      <c r="A18" s="27"/>
      <c r="B18" s="152"/>
      <c r="C18" s="153"/>
      <c r="D18" s="153"/>
      <c r="E18" s="29"/>
      <c r="F18" s="30"/>
      <c r="G18" s="39"/>
      <c r="H18" s="17"/>
      <c r="I18" s="231"/>
      <c r="J18" s="66"/>
      <c r="K18" s="66"/>
      <c r="L18" s="300"/>
      <c r="M18" s="300"/>
    </row>
    <row r="19" spans="1:13" ht="15.75" x14ac:dyDescent="0.25">
      <c r="A19" s="496" t="s">
        <v>15</v>
      </c>
      <c r="B19" s="497"/>
      <c r="C19" s="497"/>
      <c r="D19" s="498"/>
      <c r="E19" s="35"/>
      <c r="F19" s="52">
        <f>SUM(F6:F18)</f>
        <v>91</v>
      </c>
      <c r="G19" s="36"/>
      <c r="H19" s="37"/>
      <c r="I19" s="37"/>
      <c r="J19" s="37"/>
      <c r="K19" s="37"/>
      <c r="L19" s="52">
        <f>SUM(L6:L18)</f>
        <v>120.00000000000001</v>
      </c>
      <c r="M19" s="52">
        <f>SUM(M6:M18)</f>
        <v>85.399999999999991</v>
      </c>
    </row>
    <row r="20" spans="1:13" ht="16.5" thickBot="1" x14ac:dyDescent="0.3">
      <c r="A20" s="499" t="s">
        <v>16</v>
      </c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1"/>
    </row>
    <row r="21" spans="1:13" s="13" customFormat="1" ht="87.75" customHeight="1" thickBot="1" x14ac:dyDescent="0.3">
      <c r="A21" s="29">
        <v>13</v>
      </c>
      <c r="B21" s="390" t="s">
        <v>578</v>
      </c>
      <c r="C21" s="390" t="s">
        <v>579</v>
      </c>
      <c r="D21" s="390" t="s">
        <v>327</v>
      </c>
      <c r="E21" s="61" t="s">
        <v>17</v>
      </c>
      <c r="F21" s="30">
        <v>12</v>
      </c>
      <c r="G21" s="73">
        <v>44245</v>
      </c>
      <c r="H21" s="11" t="s">
        <v>800</v>
      </c>
      <c r="I21" s="11" t="s">
        <v>799</v>
      </c>
      <c r="J21" s="12">
        <v>44333</v>
      </c>
      <c r="K21" s="12" t="s">
        <v>755</v>
      </c>
      <c r="L21" s="277">
        <v>15.1</v>
      </c>
      <c r="M21" s="277">
        <v>12</v>
      </c>
    </row>
    <row r="22" spans="1:13" s="332" customFormat="1" ht="77.25" customHeight="1" thickBot="1" x14ac:dyDescent="0.3">
      <c r="A22" s="29">
        <v>14</v>
      </c>
      <c r="B22" s="390" t="s">
        <v>580</v>
      </c>
      <c r="C22" s="390" t="s">
        <v>581</v>
      </c>
      <c r="D22" s="390" t="s">
        <v>327</v>
      </c>
      <c r="E22" s="61" t="s">
        <v>71</v>
      </c>
      <c r="F22" s="58">
        <v>12</v>
      </c>
      <c r="G22" s="331">
        <v>44578</v>
      </c>
      <c r="H22" s="330" t="s">
        <v>1281</v>
      </c>
      <c r="I22" s="330" t="s">
        <v>1282</v>
      </c>
      <c r="J22" s="331"/>
      <c r="K22" s="330"/>
      <c r="L22" s="360"/>
      <c r="M22" s="360"/>
    </row>
    <row r="23" spans="1:13" s="332" customFormat="1" ht="91.5" customHeight="1" thickBot="1" x14ac:dyDescent="0.3">
      <c r="A23" s="16">
        <v>15</v>
      </c>
      <c r="B23" s="390" t="s">
        <v>582</v>
      </c>
      <c r="C23" s="390" t="s">
        <v>583</v>
      </c>
      <c r="D23" s="390" t="s">
        <v>327</v>
      </c>
      <c r="E23" s="61" t="s">
        <v>284</v>
      </c>
      <c r="F23" s="70">
        <v>12</v>
      </c>
      <c r="G23" s="12"/>
      <c r="H23" s="11"/>
      <c r="I23" s="330"/>
      <c r="J23" s="331"/>
      <c r="K23" s="330"/>
      <c r="L23" s="360"/>
      <c r="M23" s="360"/>
    </row>
    <row r="24" spans="1:13" s="21" customFormat="1" ht="16.5" customHeight="1" thickBot="1" x14ac:dyDescent="0.3">
      <c r="A24" s="514" t="s">
        <v>15</v>
      </c>
      <c r="B24" s="515"/>
      <c r="C24" s="515"/>
      <c r="D24" s="515"/>
      <c r="E24" s="515"/>
      <c r="F24" s="48">
        <f>SUM(F21:F23)</f>
        <v>36</v>
      </c>
      <c r="G24" s="23"/>
      <c r="H24" s="22"/>
      <c r="I24" s="22"/>
      <c r="J24" s="23"/>
      <c r="K24" s="22"/>
      <c r="L24" s="48">
        <f>SUM(L21:L23)</f>
        <v>15.1</v>
      </c>
      <c r="M24" s="48">
        <f>SUM(M21:M23)</f>
        <v>12</v>
      </c>
    </row>
    <row r="25" spans="1:13" s="21" customFormat="1" ht="16.5" thickBot="1" x14ac:dyDescent="0.3">
      <c r="A25" s="516" t="s">
        <v>24</v>
      </c>
      <c r="B25" s="516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</row>
    <row r="26" spans="1:13" s="21" customFormat="1" ht="16.5" thickBot="1" x14ac:dyDescent="0.3">
      <c r="A26" s="9">
        <v>19</v>
      </c>
      <c r="B26" s="38"/>
      <c r="C26" s="232"/>
      <c r="D26" s="67"/>
      <c r="E26" s="29"/>
      <c r="F26" s="30"/>
      <c r="G26" s="197"/>
      <c r="H26" s="197"/>
      <c r="I26" s="61"/>
      <c r="J26" s="197"/>
      <c r="K26" s="61"/>
      <c r="L26" s="62"/>
      <c r="M26" s="62"/>
    </row>
    <row r="27" spans="1:13" s="21" customFormat="1" ht="104.25" customHeight="1" thickBot="1" x14ac:dyDescent="0.3">
      <c r="A27" s="16">
        <v>16</v>
      </c>
      <c r="B27" s="390" t="s">
        <v>584</v>
      </c>
      <c r="C27" s="390" t="s">
        <v>314</v>
      </c>
      <c r="D27" s="61" t="s">
        <v>291</v>
      </c>
      <c r="E27" s="61" t="s">
        <v>176</v>
      </c>
      <c r="F27" s="33">
        <v>8</v>
      </c>
      <c r="G27" s="197">
        <v>44313</v>
      </c>
      <c r="H27" s="197"/>
      <c r="I27" s="61" t="s">
        <v>821</v>
      </c>
      <c r="J27" s="197">
        <v>44351</v>
      </c>
      <c r="K27" s="61" t="s">
        <v>755</v>
      </c>
      <c r="L27" s="62">
        <v>15</v>
      </c>
      <c r="M27" s="62">
        <v>12</v>
      </c>
    </row>
    <row r="28" spans="1:13" s="21" customFormat="1" ht="104.25" customHeight="1" thickBot="1" x14ac:dyDescent="0.3">
      <c r="A28" s="16">
        <v>17</v>
      </c>
      <c r="B28" s="390" t="s">
        <v>585</v>
      </c>
      <c r="C28" s="390" t="s">
        <v>313</v>
      </c>
      <c r="D28" s="61" t="s">
        <v>291</v>
      </c>
      <c r="E28" s="61" t="s">
        <v>48</v>
      </c>
      <c r="F28" s="30">
        <v>8</v>
      </c>
      <c r="G28" s="197">
        <v>44314</v>
      </c>
      <c r="H28" s="61"/>
      <c r="I28" s="61" t="s">
        <v>835</v>
      </c>
      <c r="J28" s="197">
        <v>44356</v>
      </c>
      <c r="K28" s="61" t="s">
        <v>755</v>
      </c>
      <c r="L28" s="62">
        <v>7.9</v>
      </c>
      <c r="M28" s="62">
        <v>6</v>
      </c>
    </row>
    <row r="29" spans="1:13" s="21" customFormat="1" ht="104.25" customHeight="1" thickBot="1" x14ac:dyDescent="0.3">
      <c r="A29" s="63">
        <v>18</v>
      </c>
      <c r="B29" s="390" t="s">
        <v>586</v>
      </c>
      <c r="C29" s="390" t="s">
        <v>315</v>
      </c>
      <c r="D29" s="61" t="s">
        <v>291</v>
      </c>
      <c r="E29" s="61" t="s">
        <v>280</v>
      </c>
      <c r="F29" s="33">
        <v>8</v>
      </c>
      <c r="G29" s="197">
        <v>44517</v>
      </c>
      <c r="H29" s="61"/>
      <c r="I29" s="61" t="s">
        <v>1058</v>
      </c>
      <c r="J29" s="197">
        <v>44547</v>
      </c>
      <c r="K29" s="197" t="s">
        <v>755</v>
      </c>
      <c r="L29" s="62">
        <v>11.5</v>
      </c>
      <c r="M29" s="62">
        <v>10.3</v>
      </c>
    </row>
    <row r="30" spans="1:13" s="21" customFormat="1" ht="16.5" thickBot="1" x14ac:dyDescent="0.3">
      <c r="A30" s="41"/>
      <c r="B30" s="150"/>
      <c r="C30" s="151"/>
      <c r="D30" s="151"/>
      <c r="E30" s="57"/>
      <c r="F30" s="58"/>
      <c r="G30" s="53"/>
      <c r="H30" s="18"/>
      <c r="I30" s="18"/>
      <c r="J30" s="53"/>
      <c r="K30" s="18"/>
      <c r="L30" s="322"/>
      <c r="M30" s="322"/>
    </row>
    <row r="31" spans="1:13" s="21" customFormat="1" ht="15.75" x14ac:dyDescent="0.25">
      <c r="A31" s="511" t="s">
        <v>15</v>
      </c>
      <c r="B31" s="512"/>
      <c r="C31" s="512"/>
      <c r="D31" s="513"/>
      <c r="E31" s="24"/>
      <c r="F31" s="45">
        <f>SUM(F26:F30)</f>
        <v>24</v>
      </c>
      <c r="G31" s="54"/>
      <c r="H31" s="55"/>
      <c r="I31" s="55"/>
      <c r="J31" s="54"/>
      <c r="K31" s="55"/>
      <c r="L31" s="45">
        <f>SUM(L26:L30)</f>
        <v>34.4</v>
      </c>
      <c r="M31" s="45">
        <f>SUM(M26:M30)</f>
        <v>28.3</v>
      </c>
    </row>
    <row r="32" spans="1:13" ht="18.75" x14ac:dyDescent="0.3">
      <c r="F32" s="46">
        <f>F31+F24+F19</f>
        <v>151</v>
      </c>
      <c r="G32" s="47"/>
      <c r="H32" s="47"/>
      <c r="I32" s="47"/>
      <c r="J32" s="47"/>
      <c r="K32" s="47"/>
      <c r="L32" s="46">
        <f>L31+L24+L19</f>
        <v>169.5</v>
      </c>
      <c r="M32" s="46">
        <f>M31+M24+M19</f>
        <v>125.69999999999999</v>
      </c>
    </row>
    <row r="36" spans="10:10" x14ac:dyDescent="0.25">
      <c r="J36" s="26"/>
    </row>
  </sheetData>
  <mergeCells count="7">
    <mergeCell ref="A31:D31"/>
    <mergeCell ref="A1:K1"/>
    <mergeCell ref="A3:M3"/>
    <mergeCell ref="A19:D19"/>
    <mergeCell ref="A20:M20"/>
    <mergeCell ref="A24:E24"/>
    <mergeCell ref="A25:M25"/>
  </mergeCells>
  <pageMargins left="0.82677165354330717" right="0.23622047244094491" top="0.55118110236220474" bottom="0.55118110236220474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13</vt:i4>
      </vt:variant>
    </vt:vector>
  </HeadingPairs>
  <TitlesOfParts>
    <vt:vector size="30" baseType="lpstr">
      <vt:lpstr>ГФ</vt:lpstr>
      <vt:lpstr>ИФФ</vt:lpstr>
      <vt:lpstr>ППФ</vt:lpstr>
      <vt:lpstr>СФ</vt:lpstr>
      <vt:lpstr>ФЕНМиТ</vt:lpstr>
      <vt:lpstr>ФКиИ</vt:lpstr>
      <vt:lpstr>ФСиЭ</vt:lpstr>
      <vt:lpstr>ФФКиС</vt:lpstr>
      <vt:lpstr>ФЭиУ</vt:lpstr>
      <vt:lpstr>ЭФ</vt:lpstr>
      <vt:lpstr>ЮФ</vt:lpstr>
      <vt:lpstr>РЦИО</vt:lpstr>
      <vt:lpstr>ГТК</vt:lpstr>
      <vt:lpstr>ВУЦ</vt:lpstr>
      <vt:lpstr>Общ. ун-т</vt:lpstr>
      <vt:lpstr>Вне ПЛАНА</vt:lpstr>
      <vt:lpstr>ИТОГО</vt:lpstr>
      <vt:lpstr>ФКиИ!_GoBack</vt:lpstr>
      <vt:lpstr>'Вне ПЛАНА'!Заголовки_для_печати</vt:lpstr>
      <vt:lpstr>ГФ!Заголовки_для_печати</vt:lpstr>
      <vt:lpstr>ИФФ!Заголовки_для_печати</vt:lpstr>
      <vt:lpstr>'Общ. ун-т'!Заголовки_для_печати</vt:lpstr>
      <vt:lpstr>ППФ!Заголовки_для_печати</vt:lpstr>
      <vt:lpstr>СФ!Заголовки_для_печати</vt:lpstr>
      <vt:lpstr>ФЕНМиТ!Заголовки_для_печати</vt:lpstr>
      <vt:lpstr>ФСиЭ!Заголовки_для_печати</vt:lpstr>
      <vt:lpstr>ФФКиС!Заголовки_для_печати</vt:lpstr>
      <vt:lpstr>ФЭиУ!Заголовки_для_печати</vt:lpstr>
      <vt:lpstr>ЭФ!Заголовки_для_печати</vt:lpstr>
      <vt:lpstr>ЮФ!Заголовки_для_печати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Зенкова Галина Алексеевна</dc:creator>
  <cp:lastModifiedBy>Зенкова Галина Алексеевна</cp:lastModifiedBy>
  <cp:lastPrinted>2022-02-07T01:54:23Z</cp:lastPrinted>
  <dcterms:created xsi:type="dcterms:W3CDTF">2018-01-10T04:26:22Z</dcterms:created>
  <dcterms:modified xsi:type="dcterms:W3CDTF">2022-05-16T02:51:40Z</dcterms:modified>
</cp:coreProperties>
</file>